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 1" sheetId="1" r:id="rId1"/>
  </sheets>
  <definedNames>
    <definedName name="_xlnm.Print_Area" localSheetId="0">'Лист 1'!$A$1:$E$129</definedName>
  </definedNames>
  <calcPr fullCalcOnLoad="1"/>
</workbook>
</file>

<file path=xl/sharedStrings.xml><?xml version="1.0" encoding="utf-8"?>
<sst xmlns="http://schemas.openxmlformats.org/spreadsheetml/2006/main" count="137" uniqueCount="121">
  <si>
    <t>ЗАТВЕРДЖЕНО
наказом Міністерства фінансів України 
від 28 січня.2002 № 57  (у редакції наказу Міністерства фінансів України від 29 грудня 2004 року №845)</t>
  </si>
  <si>
    <r>
      <t>Затверджений у  сумі:</t>
    </r>
    <r>
      <rPr>
        <b/>
        <sz val="12"/>
        <rFont val="Times New Roman Cyr"/>
        <family val="1"/>
      </rPr>
      <t xml:space="preserve">     </t>
    </r>
    <r>
      <rPr>
        <b/>
        <u val="single"/>
        <sz val="12"/>
        <rFont val="Times New Roman Cyr"/>
        <family val="1"/>
      </rPr>
      <t>2 761 684,00</t>
    </r>
  </si>
  <si>
    <t xml:space="preserve"> (Два мільйона сімсот шістдесят одна тис.</t>
  </si>
  <si>
    <t xml:space="preserve"> шістсот вісімдесят чотири грн 00 коп.)</t>
  </si>
  <si>
    <t xml:space="preserve"> (сума літерами і цифрами)</t>
  </si>
  <si>
    <t xml:space="preserve">Голова Харківської обласної державної </t>
  </si>
  <si>
    <t>адміністрації</t>
  </si>
  <si>
    <t xml:space="preserve">(посада)                      </t>
  </si>
  <si>
    <t>М.М. Добкін</t>
  </si>
  <si>
    <t xml:space="preserve">                     (підпис)</t>
  </si>
  <si>
    <t xml:space="preserve">                        (ініціали і прізвище)</t>
  </si>
  <si>
    <t xml:space="preserve">  (число, місяць, рік)</t>
  </si>
  <si>
    <t>М.П.</t>
  </si>
  <si>
    <t xml:space="preserve">КОШТОРИС </t>
  </si>
  <si>
    <t>на 2011 рік</t>
  </si>
  <si>
    <t xml:space="preserve">   03494422  Державний архів Харківської  області </t>
  </si>
  <si>
    <t>(код за ЄДРПОУ та найменування бюджетної установи)</t>
  </si>
  <si>
    <t>м.Харків</t>
  </si>
  <si>
    <t>(найменування міста, району, області)</t>
  </si>
  <si>
    <r>
      <t>Вид бюджету ___</t>
    </r>
    <r>
      <rPr>
        <u val="single"/>
        <sz val="11"/>
        <rFont val="Times New Roman Cyr"/>
        <family val="1"/>
      </rPr>
      <t>Державний</t>
    </r>
    <r>
      <rPr>
        <sz val="11"/>
        <rFont val="Times New Roman Cyr"/>
        <family val="1"/>
      </rPr>
      <t>________________________________________________________________________________</t>
    </r>
  </si>
  <si>
    <t>код та назва відомчої класифікації видатків та кредитування 790 Харківська обласна державна адміністрація</t>
  </si>
  <si>
    <r>
      <t xml:space="preserve">код та назва програмної класифікації видатків та кредитування державного бюджету </t>
    </r>
    <r>
      <rPr>
        <u val="single"/>
        <sz val="11"/>
        <rFont val="Times New Roman Cyr"/>
        <family val="1"/>
      </rPr>
      <t xml:space="preserve"> 7901010 Здійснення виконавчої влади</t>
    </r>
  </si>
  <si>
    <t>(код та назва тимчасової класифікації видатків та кредитування місцевих бюджетів____________________)</t>
  </si>
  <si>
    <t>(грн.)</t>
  </si>
  <si>
    <t>Показники</t>
  </si>
  <si>
    <t>Код</t>
  </si>
  <si>
    <t>Усього на рік</t>
  </si>
  <si>
    <t xml:space="preserve">РАЗОМ </t>
  </si>
  <si>
    <t>Загальний фонд</t>
  </si>
  <si>
    <t>Спеціальний фонд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</si>
  <si>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</si>
  <si>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</si>
  <si>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</si>
  <si>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</si>
  <si>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- надходження від плати за послуги, що надаються бюджетними установами згідно із законодавством</t>
  </si>
  <si>
    <t>-Плата за послуги,що надаються бюджетними установами згідно з їх основною діяльністю</t>
  </si>
  <si>
    <t>-Плата за оренду майна бюджетних установ</t>
  </si>
  <si>
    <t>(розписати за підгрупами)</t>
  </si>
  <si>
    <t xml:space="preserve"> - інші джерела власних надходжень бюджетних установ</t>
  </si>
  <si>
    <t xml:space="preserve"> - інші надходження, у т.ч.</t>
  </si>
  <si>
    <t xml:space="preserve"> - інші доходи (розписати за кодами класифікації доходів)</t>
  </si>
  <si>
    <t xml:space="preserve"> - фінансування (розписати за кодами класифікації фінансування за типом боргового зобов'язання) </t>
  </si>
  <si>
    <t xml:space="preserve"> - повернення кредитів до бюджету (розписати за кодами програмної класифікації видатків та кредитування, класифікації кредитування) </t>
  </si>
  <si>
    <t>*</t>
  </si>
  <si>
    <t>ВИДАТКИ ТА НАДАННЯ КРЕДИТІВ -усього</t>
  </si>
  <si>
    <t xml:space="preserve"> Поточні видатки</t>
  </si>
  <si>
    <t>Оплата праці  працівників бюджетних установ</t>
  </si>
  <si>
    <t xml:space="preserve">         Заробітна плата</t>
  </si>
  <si>
    <t xml:space="preserve">         Грошове утримання військовослужбовців         </t>
  </si>
  <si>
    <t>Нарахування на заробітну плату</t>
  </si>
  <si>
    <t>Придбання товарів і послуг</t>
  </si>
  <si>
    <t xml:space="preserve">         Предмети, матеріали, обладнання та інвентар, у тому числі м'який інвентар та обмундирування</t>
  </si>
  <si>
    <t xml:space="preserve">         Медикаменти та перев’язувальні матеріали</t>
  </si>
  <si>
    <t xml:space="preserve">         Продукти харчування</t>
  </si>
  <si>
    <t xml:space="preserve">         Оплата послуг (крім комунальних)</t>
  </si>
  <si>
    <t xml:space="preserve">         Інші видатки</t>
  </si>
  <si>
    <t>Видатки на відрядження</t>
  </si>
  <si>
    <t xml:space="preserve">Матеріали, інвентар, будівництво, капітальний ремонт та заходи спеціального призначення, що  мають загальнодержавне значення 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</si>
  <si>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</si>
  <si>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</si>
  <si>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</si>
  <si>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</si>
  <si>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</si>
  <si>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</si>
  <si>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</si>
  <si>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</si>
  <si>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заходів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</si>
  <si>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</si>
  <si>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Виплата процентів (доходу) за зобов'язаннями</t>
  </si>
  <si>
    <t>Субсидії і 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</si>
  <si>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</si>
  <si>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</si>
  <si>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>Поточні трансферти населенню</t>
  </si>
  <si>
    <t xml:space="preserve">         Виплата пенсій і допомоги</t>
  </si>
  <si>
    <t xml:space="preserve">         Стипендії</t>
  </si>
  <si>
    <t xml:space="preserve">         Інші поточні трансферти населенню</t>
  </si>
  <si>
    <t xml:space="preserve">         Поточні трансферти за кордон 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</si>
  <si>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</si>
  <si>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</si>
  <si>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</si>
  <si>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</si>
  <si>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Будівництво (придбання)  житла</t>
  </si>
  <si>
    <t xml:space="preserve">         Інше будівництво (придбання)</t>
  </si>
  <si>
    <t xml:space="preserve">Капітальний ремонт </t>
  </si>
  <si>
    <t xml:space="preserve">         Капітальний ремонт житлового фонду</t>
  </si>
  <si>
    <t xml:space="preserve">         Капітальний ремонт інших об’єктів</t>
  </si>
  <si>
    <t>Реконструкція та реставрація</t>
  </si>
  <si>
    <t xml:space="preserve">         Реконструкція житлового фонду</t>
  </si>
  <si>
    <t xml:space="preserve">         Реконструкція інших об'єктів</t>
  </si>
  <si>
    <t xml:space="preserve">         Реставрація пам’яток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</si>
  <si>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</si>
  <si>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</si>
  <si>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</si>
  <si>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</si>
  <si>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</si>
  <si>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</si>
  <si>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</si>
  <si>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 xml:space="preserve"> Нерозподілені видатки</t>
  </si>
  <si>
    <t>Надання внутрішніх кредитів</t>
  </si>
  <si>
    <t xml:space="preserve">          Надання кредитів органам державного управління інших рівнів</t>
  </si>
  <si>
    <t xml:space="preserve">          Надання кредитів підприємствам, установам, організаціям</t>
  </si>
  <si>
    <t xml:space="preserve">          Надання інших внутрішніх кредитів</t>
  </si>
  <si>
    <t xml:space="preserve">         Надання кредитів підприємствам, установам, організаціям </t>
  </si>
  <si>
    <t xml:space="preserve">         Надання інших внутрішніх кредитів</t>
  </si>
  <si>
    <t>Повернення внутрішніх кредитів</t>
  </si>
  <si>
    <t xml:space="preserve">         Повернення кредитів органами державного управління інших рівнів</t>
  </si>
  <si>
    <t xml:space="preserve">         Повернення кредитів підприємствами, установами, організаціями </t>
  </si>
  <si>
    <t xml:space="preserve">         Повернення інших  внутрішніх  кредитів</t>
  </si>
  <si>
    <t>Надання зовнішніх кредитів з вирахуванням погашення</t>
  </si>
  <si>
    <t>Надання зовнішніх кредитів</t>
  </si>
  <si>
    <t>Повернення зовнішніх кредитів</t>
  </si>
  <si>
    <t xml:space="preserve">Директор   архіву  </t>
  </si>
  <si>
    <t>Л.М.Момот</t>
  </si>
  <si>
    <t>(підпис)</t>
  </si>
  <si>
    <t>(ініціали і прізвище)</t>
  </si>
  <si>
    <t>Завідувач сектору бухгалтерського обліку -головний бухгалтер</t>
  </si>
  <si>
    <t>І.П.Герасимова</t>
  </si>
  <si>
    <t xml:space="preserve">                                                 (число, місяць, рік)</t>
  </si>
  <si>
    <t>ПОГОДЖЕНО: Начальник Головного фінансового управління облдерджадміністрації                                     С.І.Овсянніков</t>
  </si>
  <si>
    <t xml:space="preserve">                         </t>
  </si>
  <si>
    <t>22 лютого 2011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</si>
</sst>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6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sz val="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u val="single"/>
      <sz val="12"/>
      <name val="Times New Roman Cyr"/>
      <family val="1"/>
    </font>
    <font>
      <i/>
      <sz val="11"/>
      <name val="Times New Roman Cyr"/>
      <family val="1"/>
    </font>
    <font>
      <u val="single"/>
      <sz val="11"/>
      <name val="Times New Roman Cyr"/>
      <family val="1"/>
    </font>
    <font>
      <b/>
      <sz val="14"/>
      <name val="Times New Roman Cyr"/>
      <family val="1"/>
    </font>
    <font>
      <b/>
      <i/>
      <sz val="11"/>
      <name val="Times New Roman Cyr"/>
      <family val="1"/>
    </font>
    <font>
      <sz val="11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b/>
      <i/>
      <u val="single"/>
      <sz val="11"/>
      <name val="Times New Roman Cyr"/>
      <family val="1"/>
    </font>
    <font>
      <b/>
      <u val="single"/>
      <sz val="11"/>
      <name val="Times New Roman Cyr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3" fillId="0" borderId="0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16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vertical="top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top"/>
    </xf>
    <xf numFmtId="0" fontId="22" fillId="24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0" fillId="0" borderId="12" xfId="0" applyFont="1" applyFill="1" applyBorder="1" applyAlignment="1">
      <alignment horizontal="center" wrapText="1"/>
    </xf>
    <xf numFmtId="1" fontId="20" fillId="24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top"/>
    </xf>
    <xf numFmtId="1" fontId="22" fillId="0" borderId="12" xfId="0" applyNumberFormat="1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vertical="center"/>
    </xf>
    <xf numFmtId="1" fontId="29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14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6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Alignment="1">
      <alignment vertical="top"/>
    </xf>
    <xf numFmtId="0" fontId="31" fillId="0" borderId="12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 wrapText="1"/>
    </xf>
    <xf numFmtId="0" fontId="32" fillId="0" borderId="12" xfId="0" applyFont="1" applyBorder="1" applyAlignment="1">
      <alignment horizontal="left" wrapText="1"/>
    </xf>
    <xf numFmtId="0" fontId="29" fillId="0" borderId="12" xfId="0" applyFont="1" applyBorder="1" applyAlignment="1">
      <alignment horizontal="center"/>
    </xf>
    <xf numFmtId="0" fontId="26" fillId="0" borderId="12" xfId="0" applyFont="1" applyFill="1" applyBorder="1" applyAlignment="1">
      <alignment/>
    </xf>
    <xf numFmtId="0" fontId="31" fillId="0" borderId="12" xfId="0" applyFont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26" fillId="0" borderId="0" xfId="0" applyFont="1" applyFill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1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28" fillId="0" borderId="10" xfId="0" applyFont="1" applyBorder="1" applyAlignment="1">
      <alignment horizontal="right"/>
    </xf>
    <xf numFmtId="0" fontId="28" fillId="0" borderId="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1485900</xdr:colOff>
      <xdr:row>118</xdr:row>
      <xdr:rowOff>200025</xdr:rowOff>
    </xdr:from>
    <xdr:to>
      <xdr:col>0</xdr:col>
      <xdr:colOff>2638425</xdr:colOff>
      <xdr:row>118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485900" y="23269575"/>
          <a:ext cx="1152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8"/>
  <sheetViews>
    <sheetView tabSelected="1" zoomScale="75" zoomScaleNormal="75" workbookViewId="0" topLeftCell="A4">
      <selection activeCell="C15" sqref="C15"/>
    </sheetView>
  </sheetViews>
  <sheetFormatPr defaultColWidth="9.33203125" defaultRowHeight="12.75"/>
  <cols>
    <col min="1" max="1" width="77.16015625" style="1" customWidth="1"/>
    <col min="2" max="2" width="11.66015625" style="1" customWidth="1"/>
    <col min="3" max="3" width="12.33203125" style="1" customWidth="1"/>
    <col min="4" max="4" width="12.83203125" style="1" customWidth="1"/>
    <col min="5" max="5" width="18.16015625" style="1" customWidth="1"/>
    <col min="6" max="6" width="17.66015625" style="2" customWidth="1"/>
    <col min="7" max="47" width="10" style="2" customWidth="1"/>
    <col min="48" max="16384" width="10" style="1" customWidth="1"/>
  </cols>
  <sheetData>
    <row r="1" spans="1:47" s="6" customFormat="1" ht="56.25" customHeight="1">
      <c r="A1" s="3"/>
      <c r="B1" s="4"/>
      <c r="C1" s="101" t="s">
        <v>0</v>
      </c>
      <c r="D1" s="101"/>
      <c r="E1" s="101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s="6" customFormat="1" ht="12" customHeight="1">
      <c r="A2" s="3"/>
      <c r="B2" s="7"/>
      <c r="C2" s="8"/>
      <c r="D2" s="8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s="6" customFormat="1" ht="15.75">
      <c r="A3" s="3"/>
      <c r="B3" s="102" t="s">
        <v>1</v>
      </c>
      <c r="C3" s="102"/>
      <c r="D3" s="102"/>
      <c r="E3" s="102"/>
      <c r="F3" s="10"/>
      <c r="G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2:47" s="6" customFormat="1" ht="15.75" customHeight="1">
      <c r="B4" s="9" t="s">
        <v>2</v>
      </c>
      <c r="C4" s="9"/>
      <c r="D4" s="9"/>
      <c r="E4" s="9"/>
      <c r="F4" s="10"/>
      <c r="G4" s="1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2:47" s="6" customFormat="1" ht="15.75" customHeight="1">
      <c r="B5" s="9" t="s">
        <v>3</v>
      </c>
      <c r="C5" s="9"/>
      <c r="D5" s="9"/>
      <c r="E5" s="9"/>
      <c r="F5" s="10"/>
      <c r="G5" s="1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s="6" customFormat="1" ht="12.75" customHeight="1">
      <c r="A6" s="3"/>
      <c r="B6" s="103" t="s">
        <v>4</v>
      </c>
      <c r="C6" s="103"/>
      <c r="D6" s="103"/>
      <c r="E6" s="10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s="6" customFormat="1" ht="14.25" customHeight="1">
      <c r="A7" s="11"/>
      <c r="B7" s="12" t="s">
        <v>5</v>
      </c>
      <c r="C7" s="12"/>
      <c r="D7" s="12"/>
      <c r="E7" s="12"/>
      <c r="F7" s="1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s="6" customFormat="1" ht="12.75" customHeight="1">
      <c r="A8" s="11"/>
      <c r="B8" s="12" t="s">
        <v>6</v>
      </c>
      <c r="C8" s="12"/>
      <c r="D8" s="12"/>
      <c r="E8" s="12"/>
      <c r="F8" s="1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s="6" customFormat="1" ht="12.75" customHeight="1">
      <c r="A9" s="14"/>
      <c r="B9" s="103" t="s">
        <v>7</v>
      </c>
      <c r="C9" s="103"/>
      <c r="D9" s="103"/>
      <c r="E9" s="103"/>
      <c r="F9" s="5"/>
      <c r="G9" s="5"/>
      <c r="H9" s="5"/>
      <c r="I9" s="5"/>
      <c r="J9" s="5"/>
      <c r="K9" s="1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s="6" customFormat="1" ht="16.5" customHeight="1">
      <c r="A10" s="3"/>
      <c r="B10" s="16"/>
      <c r="C10" s="17"/>
      <c r="D10" s="104" t="s">
        <v>8</v>
      </c>
      <c r="E10" s="104"/>
      <c r="F10" s="5"/>
      <c r="G10" s="5"/>
      <c r="H10" s="5"/>
      <c r="I10" s="5"/>
      <c r="J10" s="5"/>
      <c r="K10" s="1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s="6" customFormat="1" ht="12.75" customHeight="1">
      <c r="A11" s="3"/>
      <c r="B11" s="103" t="s">
        <v>9</v>
      </c>
      <c r="C11" s="103"/>
      <c r="D11" s="103" t="s">
        <v>10</v>
      </c>
      <c r="E11" s="10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s="6" customFormat="1" ht="12.75" customHeight="1">
      <c r="A12" s="3"/>
      <c r="B12" s="18" t="s">
        <v>120</v>
      </c>
      <c r="C12" s="19"/>
      <c r="D12" s="2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s="6" customFormat="1" ht="12.75" customHeight="1">
      <c r="A13" s="11"/>
      <c r="B13" s="103" t="s">
        <v>11</v>
      </c>
      <c r="C13" s="103"/>
      <c r="D13" s="103"/>
      <c r="E13" s="21" t="s">
        <v>12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s="6" customFormat="1" ht="12.75" customHeight="1">
      <c r="A14" s="11"/>
      <c r="B14" s="22"/>
      <c r="C14" s="23"/>
      <c r="D14" s="23"/>
      <c r="E14" s="23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s="6" customFormat="1" ht="12.75" customHeight="1">
      <c r="A15" s="11"/>
      <c r="B15" s="22"/>
      <c r="C15" s="23"/>
      <c r="D15" s="23"/>
      <c r="E15" s="23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5" ht="25.5" customHeight="1">
      <c r="A16" s="105" t="s">
        <v>13</v>
      </c>
      <c r="B16" s="105"/>
      <c r="C16" s="105"/>
      <c r="D16" s="105"/>
      <c r="E16" s="105"/>
    </row>
    <row r="17" spans="1:5" ht="19.5" customHeight="1">
      <c r="A17" s="105" t="s">
        <v>14</v>
      </c>
      <c r="B17" s="105"/>
      <c r="C17" s="105"/>
      <c r="D17" s="105"/>
      <c r="E17" s="105"/>
    </row>
    <row r="18" spans="1:47" s="25" customFormat="1" ht="15.75" customHeight="1">
      <c r="A18" s="106" t="s">
        <v>15</v>
      </c>
      <c r="B18" s="106"/>
      <c r="C18" s="106"/>
      <c r="D18" s="106"/>
      <c r="E18" s="10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</row>
    <row r="19" spans="1:47" s="25" customFormat="1" ht="12.75" customHeight="1">
      <c r="A19" s="107" t="s">
        <v>16</v>
      </c>
      <c r="B19" s="107"/>
      <c r="C19" s="107"/>
      <c r="D19" s="107"/>
      <c r="E19" s="107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s="25" customFormat="1" ht="14.25" customHeight="1">
      <c r="A20" s="108" t="s">
        <v>17</v>
      </c>
      <c r="B20" s="108"/>
      <c r="C20" s="108"/>
      <c r="D20" s="108"/>
      <c r="E20" s="108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</row>
    <row r="21" spans="1:47" s="25" customFormat="1" ht="12.75" customHeight="1">
      <c r="A21" s="107" t="s">
        <v>18</v>
      </c>
      <c r="B21" s="107"/>
      <c r="C21" s="107"/>
      <c r="D21" s="107"/>
      <c r="E21" s="10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</row>
    <row r="22" spans="1:47" s="25" customFormat="1" ht="12.75" customHeight="1">
      <c r="A22" s="109" t="s">
        <v>19</v>
      </c>
      <c r="B22" s="109"/>
      <c r="C22" s="109"/>
      <c r="D22" s="109"/>
      <c r="E22" s="10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s="28" customFormat="1" ht="15" customHeight="1">
      <c r="A23" s="110" t="s">
        <v>20</v>
      </c>
      <c r="B23" s="110"/>
      <c r="C23" s="110"/>
      <c r="D23" s="110"/>
      <c r="E23" s="110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</row>
    <row r="24" spans="1:47" s="28" customFormat="1" ht="15" customHeight="1">
      <c r="A24" s="110" t="s">
        <v>21</v>
      </c>
      <c r="B24" s="110"/>
      <c r="C24" s="110"/>
      <c r="D24" s="110"/>
      <c r="E24" s="110"/>
      <c r="F24" s="29"/>
      <c r="G24" s="29"/>
      <c r="H24" s="29"/>
      <c r="I24" s="29"/>
      <c r="J24" s="29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s="28" customFormat="1" ht="16.5" customHeight="1">
      <c r="A25" s="110" t="s">
        <v>22</v>
      </c>
      <c r="B25" s="110"/>
      <c r="C25" s="110"/>
      <c r="D25" s="110"/>
      <c r="E25" s="110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5" ht="12.75" customHeight="1">
      <c r="A26" s="30"/>
      <c r="B26" s="30"/>
      <c r="C26" s="30"/>
      <c r="D26" s="30"/>
      <c r="E26" s="30" t="s">
        <v>23</v>
      </c>
    </row>
    <row r="27" spans="1:5" s="2" customFormat="1" ht="12.75" customHeight="1">
      <c r="A27" s="111" t="s">
        <v>24</v>
      </c>
      <c r="B27" s="111" t="s">
        <v>25</v>
      </c>
      <c r="C27" s="111" t="s">
        <v>26</v>
      </c>
      <c r="D27" s="111"/>
      <c r="E27" s="111" t="s">
        <v>27</v>
      </c>
    </row>
    <row r="28" spans="1:5" s="2" customFormat="1" ht="29.25" customHeight="1">
      <c r="A28" s="111"/>
      <c r="B28" s="111"/>
      <c r="C28" s="31" t="s">
        <v>28</v>
      </c>
      <c r="D28" s="31" t="s">
        <v>29</v>
      </c>
      <c r="E28" s="111"/>
    </row>
    <row r="29" spans="1:47" s="32" customFormat="1" ht="15" customHeight="1">
      <c r="A29" s="32">
        <v>1</v>
      </c>
      <c r="B29" s="32">
        <v>2</v>
      </c>
      <c r="C29" s="32">
        <v>3</v>
      </c>
      <c r="D29" s="32">
        <v>4</v>
      </c>
      <c r="E29" s="32">
        <v>5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</row>
    <row r="30" spans="1:47" s="25" customFormat="1" ht="15">
      <c r="A30" s="34" t="s">
        <v>30</v>
      </c>
      <c r="B30" s="35" t="s">
        <v>31</v>
      </c>
      <c r="C30" s="36">
        <v>2641684</v>
      </c>
      <c r="D30" s="36">
        <v>120000</v>
      </c>
      <c r="E30" s="37">
        <f>C30+D30</f>
        <v>2761684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</row>
    <row r="31" spans="1:5" s="25" customFormat="1" ht="15" customHeight="1">
      <c r="A31" s="38" t="s">
        <v>32</v>
      </c>
      <c r="B31" s="39" t="s">
        <v>31</v>
      </c>
      <c r="C31" s="40">
        <v>2641684</v>
      </c>
      <c r="D31" s="40" t="s">
        <v>31</v>
      </c>
      <c r="E31" s="40">
        <f>C31</f>
        <v>2641684</v>
      </c>
    </row>
    <row r="32" spans="1:5" s="25" customFormat="1" ht="14.25" customHeight="1">
      <c r="A32" s="38" t="s">
        <v>33</v>
      </c>
      <c r="B32" s="39" t="s">
        <v>31</v>
      </c>
      <c r="C32" s="41"/>
      <c r="D32" s="40">
        <v>120000</v>
      </c>
      <c r="E32" s="40">
        <f>D32</f>
        <v>120000</v>
      </c>
    </row>
    <row r="33" spans="1:47" s="25" customFormat="1" ht="33" customHeight="1">
      <c r="A33" s="42" t="s">
        <v>34</v>
      </c>
      <c r="B33" s="43">
        <v>250100</v>
      </c>
      <c r="C33" s="43">
        <v>0</v>
      </c>
      <c r="D33" s="44">
        <v>120000</v>
      </c>
      <c r="E33" s="44">
        <f>C33+D33</f>
        <v>120000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</row>
    <row r="34" spans="1:47" s="25" customFormat="1" ht="33" customHeight="1">
      <c r="A34" s="42" t="s">
        <v>35</v>
      </c>
      <c r="B34" s="43">
        <v>25010100</v>
      </c>
      <c r="C34" s="43"/>
      <c r="D34" s="44">
        <v>0</v>
      </c>
      <c r="E34" s="44">
        <v>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</row>
    <row r="35" spans="1:47" s="25" customFormat="1" ht="33" customHeight="1">
      <c r="A35" s="42" t="s">
        <v>36</v>
      </c>
      <c r="B35" s="43">
        <v>25010300</v>
      </c>
      <c r="C35" s="43"/>
      <c r="D35" s="44">
        <v>120000</v>
      </c>
      <c r="E35" s="44">
        <v>120000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</row>
    <row r="36" spans="1:47" s="25" customFormat="1" ht="16.5" customHeight="1">
      <c r="A36" s="38" t="s">
        <v>37</v>
      </c>
      <c r="B36" s="39"/>
      <c r="C36" s="41"/>
      <c r="D36" s="40"/>
      <c r="E36" s="40">
        <f>D36</f>
        <v>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</row>
    <row r="37" spans="1:47" s="48" customFormat="1" ht="15">
      <c r="A37" s="45" t="s">
        <v>38</v>
      </c>
      <c r="B37" s="46">
        <v>250200</v>
      </c>
      <c r="C37" s="43" t="s">
        <v>31</v>
      </c>
      <c r="D37" s="44">
        <v>0</v>
      </c>
      <c r="E37" s="44">
        <f>D37</f>
        <v>0</v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</row>
    <row r="38" spans="1:47" s="48" customFormat="1" ht="15">
      <c r="A38" s="38" t="s">
        <v>37</v>
      </c>
      <c r="B38" s="46"/>
      <c r="C38" s="43"/>
      <c r="D38" s="44"/>
      <c r="E38" s="44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</row>
    <row r="39" spans="1:47" s="48" customFormat="1" ht="15">
      <c r="A39" s="45" t="s">
        <v>39</v>
      </c>
      <c r="B39" s="46"/>
      <c r="C39" s="43" t="s">
        <v>31</v>
      </c>
      <c r="D39" s="44">
        <v>0</v>
      </c>
      <c r="E39" s="44">
        <f>D39</f>
        <v>0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</row>
    <row r="40" spans="1:47" s="48" customFormat="1" ht="15">
      <c r="A40" s="45" t="s">
        <v>40</v>
      </c>
      <c r="B40" s="46"/>
      <c r="C40" s="43" t="s">
        <v>31</v>
      </c>
      <c r="D40" s="44">
        <v>0</v>
      </c>
      <c r="E40" s="44">
        <f>D40</f>
        <v>0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</row>
    <row r="41" spans="1:47" s="48" customFormat="1" ht="30">
      <c r="A41" s="45" t="s">
        <v>41</v>
      </c>
      <c r="B41" s="46"/>
      <c r="C41" s="43" t="s">
        <v>31</v>
      </c>
      <c r="D41" s="44">
        <v>0</v>
      </c>
      <c r="E41" s="44">
        <f>D41</f>
        <v>0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</row>
    <row r="42" spans="1:47" s="48" customFormat="1" ht="13.5" customHeight="1">
      <c r="A42" s="112" t="s">
        <v>42</v>
      </c>
      <c r="B42" s="46"/>
      <c r="C42" s="43" t="s">
        <v>31</v>
      </c>
      <c r="D42" s="44">
        <v>0</v>
      </c>
      <c r="E42" s="44">
        <f>D42</f>
        <v>0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</row>
    <row r="43" spans="1:47" s="48" customFormat="1" ht="29.25" customHeight="1">
      <c r="A43" s="112"/>
      <c r="B43" s="46"/>
      <c r="C43" s="43" t="s">
        <v>31</v>
      </c>
      <c r="D43" s="44" t="s">
        <v>43</v>
      </c>
      <c r="E43" s="44" t="s">
        <v>43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</row>
    <row r="44" spans="1:47" s="25" customFormat="1" ht="14.25" customHeight="1">
      <c r="A44" s="49" t="s">
        <v>44</v>
      </c>
      <c r="B44" s="39" t="s">
        <v>31</v>
      </c>
      <c r="C44" s="50">
        <v>2641684</v>
      </c>
      <c r="D44" s="37">
        <f>D45+D77</f>
        <v>120000</v>
      </c>
      <c r="E44" s="50">
        <f aca="true" t="shared" si="0" ref="E44:E75">C44+D44</f>
        <v>2761684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</row>
    <row r="45" spans="1:47" s="25" customFormat="1" ht="15">
      <c r="A45" s="49" t="s">
        <v>45</v>
      </c>
      <c r="B45" s="51">
        <v>1000</v>
      </c>
      <c r="C45" s="52">
        <v>2641684</v>
      </c>
      <c r="D45" s="52">
        <f>D46+D49+D50+D56+D57+D58+D65+D68+D69</f>
        <v>105000</v>
      </c>
      <c r="E45" s="50">
        <f t="shared" si="0"/>
        <v>2746684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</row>
    <row r="46" spans="1:47" s="48" customFormat="1" ht="15">
      <c r="A46" s="45" t="s">
        <v>46</v>
      </c>
      <c r="B46" s="46">
        <v>1110</v>
      </c>
      <c r="C46" s="53">
        <f>C47+C48</f>
        <v>1363089</v>
      </c>
      <c r="D46" s="53">
        <f>D47+D48</f>
        <v>0</v>
      </c>
      <c r="E46" s="54">
        <f t="shared" si="0"/>
        <v>1363089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</row>
    <row r="47" spans="1:47" s="25" customFormat="1" ht="15.75" customHeight="1">
      <c r="A47" s="38" t="s">
        <v>47</v>
      </c>
      <c r="B47" s="39">
        <v>1111</v>
      </c>
      <c r="C47" s="52">
        <v>1363089</v>
      </c>
      <c r="D47" s="52"/>
      <c r="E47" s="55">
        <f t="shared" si="0"/>
        <v>1363089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 s="25" customFormat="1" ht="15">
      <c r="A48" s="38" t="s">
        <v>48</v>
      </c>
      <c r="B48" s="39">
        <v>1112</v>
      </c>
      <c r="C48" s="52"/>
      <c r="D48" s="52"/>
      <c r="E48" s="55">
        <f t="shared" si="0"/>
        <v>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 s="48" customFormat="1" ht="15">
      <c r="A49" s="45" t="s">
        <v>49</v>
      </c>
      <c r="B49" s="46">
        <v>1120</v>
      </c>
      <c r="C49" s="53">
        <v>496150</v>
      </c>
      <c r="D49" s="43"/>
      <c r="E49" s="54">
        <f t="shared" si="0"/>
        <v>496150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</row>
    <row r="50" spans="1:47" s="57" customFormat="1" ht="15">
      <c r="A50" s="45" t="s">
        <v>50</v>
      </c>
      <c r="B50" s="46">
        <v>1130</v>
      </c>
      <c r="C50" s="53">
        <f>C51+C52+C53+C54+C55</f>
        <v>456245</v>
      </c>
      <c r="D50" s="53">
        <f>D51+D52+D53+D54+D55</f>
        <v>79300</v>
      </c>
      <c r="E50" s="54">
        <f t="shared" si="0"/>
        <v>535545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</row>
    <row r="51" spans="1:47" s="25" customFormat="1" ht="30">
      <c r="A51" s="58" t="s">
        <v>51</v>
      </c>
      <c r="B51" s="39">
        <v>1131</v>
      </c>
      <c r="C51" s="52">
        <v>11500</v>
      </c>
      <c r="D51" s="41">
        <v>24000</v>
      </c>
      <c r="E51" s="55">
        <f t="shared" si="0"/>
        <v>35500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 s="25" customFormat="1" ht="15">
      <c r="A52" s="38" t="s">
        <v>52</v>
      </c>
      <c r="B52" s="39">
        <v>1132</v>
      </c>
      <c r="C52" s="52"/>
      <c r="D52" s="41"/>
      <c r="E52" s="55">
        <f t="shared" si="0"/>
        <v>0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</row>
    <row r="53" spans="1:47" s="48" customFormat="1" ht="15">
      <c r="A53" s="38" t="s">
        <v>53</v>
      </c>
      <c r="B53" s="39">
        <v>1133</v>
      </c>
      <c r="C53" s="52"/>
      <c r="D53" s="41"/>
      <c r="E53" s="55">
        <f t="shared" si="0"/>
        <v>0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</row>
    <row r="54" spans="1:47" s="25" customFormat="1" ht="15">
      <c r="A54" s="38" t="s">
        <v>54</v>
      </c>
      <c r="B54" s="39">
        <v>1134</v>
      </c>
      <c r="C54" s="52">
        <v>444500</v>
      </c>
      <c r="D54" s="41">
        <v>53800</v>
      </c>
      <c r="E54" s="55">
        <f t="shared" si="0"/>
        <v>498300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 s="25" customFormat="1" ht="15" customHeight="1">
      <c r="A55" s="38" t="s">
        <v>55</v>
      </c>
      <c r="B55" s="39">
        <v>1135</v>
      </c>
      <c r="C55" s="52">
        <v>245</v>
      </c>
      <c r="D55" s="41">
        <v>1500</v>
      </c>
      <c r="E55" s="55">
        <f t="shared" si="0"/>
        <v>1745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 s="48" customFormat="1" ht="13.5" customHeight="1">
      <c r="A56" s="45" t="s">
        <v>56</v>
      </c>
      <c r="B56" s="46">
        <v>1140</v>
      </c>
      <c r="C56" s="53">
        <v>8200</v>
      </c>
      <c r="D56" s="43"/>
      <c r="E56" s="54">
        <f t="shared" si="0"/>
        <v>8200</v>
      </c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</row>
    <row r="57" spans="1:47" s="48" customFormat="1" ht="30" customHeight="1">
      <c r="A57" s="59" t="s">
        <v>57</v>
      </c>
      <c r="B57" s="46">
        <v>1150</v>
      </c>
      <c r="C57" s="43"/>
      <c r="D57" s="43"/>
      <c r="E57" s="54">
        <f t="shared" si="0"/>
        <v>0</v>
      </c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</row>
    <row r="58" spans="1:47" s="48" customFormat="1" ht="15">
      <c r="A58" s="45" t="s">
        <v>58</v>
      </c>
      <c r="B58" s="46">
        <v>1160</v>
      </c>
      <c r="C58" s="43">
        <f>SUM(C59:C64)</f>
        <v>318000</v>
      </c>
      <c r="D58" s="43">
        <f>SUM(D59:D64)</f>
        <v>25700</v>
      </c>
      <c r="E58" s="54">
        <f t="shared" si="0"/>
        <v>343700</v>
      </c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</row>
    <row r="59" spans="1:47" s="25" customFormat="1" ht="15">
      <c r="A59" s="38" t="s">
        <v>59</v>
      </c>
      <c r="B59" s="39">
        <v>1161</v>
      </c>
      <c r="C59" s="52">
        <v>274000</v>
      </c>
      <c r="D59" s="41">
        <v>15000</v>
      </c>
      <c r="E59" s="55">
        <f t="shared" si="0"/>
        <v>289000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</row>
    <row r="60" spans="1:47" s="25" customFormat="1" ht="15">
      <c r="A60" s="38" t="s">
        <v>60</v>
      </c>
      <c r="B60" s="39">
        <v>1162</v>
      </c>
      <c r="C60" s="52">
        <v>9400</v>
      </c>
      <c r="D60" s="41">
        <v>2000</v>
      </c>
      <c r="E60" s="55">
        <f t="shared" si="0"/>
        <v>11400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</row>
    <row r="61" spans="1:47" s="25" customFormat="1" ht="15">
      <c r="A61" s="38" t="s">
        <v>61</v>
      </c>
      <c r="B61" s="39">
        <v>1163</v>
      </c>
      <c r="C61" s="52">
        <v>31100</v>
      </c>
      <c r="D61" s="41">
        <v>8000</v>
      </c>
      <c r="E61" s="55">
        <f t="shared" si="0"/>
        <v>39100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</row>
    <row r="62" spans="1:47" s="25" customFormat="1" ht="15">
      <c r="A62" s="38" t="s">
        <v>62</v>
      </c>
      <c r="B62" s="39">
        <v>1164</v>
      </c>
      <c r="C62" s="52"/>
      <c r="D62" s="41"/>
      <c r="E62" s="55">
        <f t="shared" si="0"/>
        <v>0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</row>
    <row r="63" spans="1:47" s="25" customFormat="1" ht="15">
      <c r="A63" s="38" t="s">
        <v>63</v>
      </c>
      <c r="B63" s="39">
        <v>1165</v>
      </c>
      <c r="C63" s="52">
        <v>3500</v>
      </c>
      <c r="D63" s="41">
        <v>700</v>
      </c>
      <c r="E63" s="55">
        <f t="shared" si="0"/>
        <v>4200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</row>
    <row r="64" spans="1:47" s="25" customFormat="1" ht="15">
      <c r="A64" s="38" t="s">
        <v>64</v>
      </c>
      <c r="B64" s="39">
        <v>1166</v>
      </c>
      <c r="C64" s="52"/>
      <c r="D64" s="41"/>
      <c r="E64" s="55">
        <f t="shared" si="0"/>
        <v>0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s="48" customFormat="1" ht="30">
      <c r="A65" s="45" t="s">
        <v>65</v>
      </c>
      <c r="B65" s="46">
        <v>1170</v>
      </c>
      <c r="C65" s="43">
        <f>SUM(C66:C67)</f>
        <v>0</v>
      </c>
      <c r="D65" s="43">
        <f>SUM(D66:D67)</f>
        <v>0</v>
      </c>
      <c r="E65" s="54">
        <f t="shared" si="0"/>
        <v>0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</row>
    <row r="66" spans="1:47" s="25" customFormat="1" ht="30">
      <c r="A66" s="38" t="s">
        <v>66</v>
      </c>
      <c r="B66" s="39">
        <v>1171</v>
      </c>
      <c r="C66" s="52"/>
      <c r="D66" s="41"/>
      <c r="E66" s="55">
        <f t="shared" si="0"/>
        <v>0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</row>
    <row r="67" spans="1:47" s="25" customFormat="1" ht="30">
      <c r="A67" s="38" t="s">
        <v>67</v>
      </c>
      <c r="B67" s="39">
        <v>1172</v>
      </c>
      <c r="C67" s="52"/>
      <c r="D67" s="41"/>
      <c r="E67" s="55">
        <f t="shared" si="0"/>
        <v>0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</row>
    <row r="68" spans="1:47" s="63" customFormat="1" ht="14.25">
      <c r="A68" s="60" t="s">
        <v>68</v>
      </c>
      <c r="B68" s="51">
        <v>1200</v>
      </c>
      <c r="C68" s="61"/>
      <c r="D68" s="61"/>
      <c r="E68" s="50">
        <f t="shared" si="0"/>
        <v>0</v>
      </c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</row>
    <row r="69" spans="1:47" s="57" customFormat="1" ht="15">
      <c r="A69" s="60" t="s">
        <v>69</v>
      </c>
      <c r="B69" s="51">
        <v>1300</v>
      </c>
      <c r="C69" s="61">
        <f>C70+C71+C72+C76</f>
        <v>0</v>
      </c>
      <c r="D69" s="61">
        <f>D70+D71+D72+D76</f>
        <v>0</v>
      </c>
      <c r="E69" s="50">
        <f t="shared" si="0"/>
        <v>0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</row>
    <row r="70" spans="1:47" s="57" customFormat="1" ht="30">
      <c r="A70" s="45" t="s">
        <v>70</v>
      </c>
      <c r="B70" s="46">
        <v>1310</v>
      </c>
      <c r="C70" s="43"/>
      <c r="D70" s="43"/>
      <c r="E70" s="54">
        <f t="shared" si="0"/>
        <v>0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</row>
    <row r="71" spans="1:47" s="57" customFormat="1" ht="17.25" customHeight="1">
      <c r="A71" s="59" t="s">
        <v>71</v>
      </c>
      <c r="B71" s="46">
        <v>1320</v>
      </c>
      <c r="C71" s="43"/>
      <c r="D71" s="43"/>
      <c r="E71" s="54">
        <f t="shared" si="0"/>
        <v>0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</row>
    <row r="72" spans="1:47" s="48" customFormat="1" ht="15">
      <c r="A72" s="59" t="s">
        <v>72</v>
      </c>
      <c r="B72" s="46">
        <v>1340</v>
      </c>
      <c r="C72" s="43">
        <f>C73+C74+C75</f>
        <v>0</v>
      </c>
      <c r="D72" s="43">
        <f>D73+D74+D75</f>
        <v>0</v>
      </c>
      <c r="E72" s="54">
        <f t="shared" si="0"/>
        <v>0</v>
      </c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</row>
    <row r="73" spans="1:47" s="48" customFormat="1" ht="15" customHeight="1">
      <c r="A73" s="38" t="s">
        <v>73</v>
      </c>
      <c r="B73" s="39">
        <v>1341</v>
      </c>
      <c r="C73" s="41"/>
      <c r="D73" s="41"/>
      <c r="E73" s="55">
        <f t="shared" si="0"/>
        <v>0</v>
      </c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</row>
    <row r="74" spans="1:47" s="48" customFormat="1" ht="15">
      <c r="A74" s="38" t="s">
        <v>74</v>
      </c>
      <c r="B74" s="39">
        <v>1342</v>
      </c>
      <c r="C74" s="41"/>
      <c r="D74" s="41"/>
      <c r="E74" s="55">
        <f t="shared" si="0"/>
        <v>0</v>
      </c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</row>
    <row r="75" spans="1:47" s="25" customFormat="1" ht="15">
      <c r="A75" s="38" t="s">
        <v>75</v>
      </c>
      <c r="B75" s="39">
        <v>1343</v>
      </c>
      <c r="C75" s="41"/>
      <c r="D75" s="41"/>
      <c r="E75" s="55">
        <f t="shared" si="0"/>
        <v>0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</row>
    <row r="76" spans="1:47" s="48" customFormat="1" ht="15">
      <c r="A76" s="38" t="s">
        <v>76</v>
      </c>
      <c r="B76" s="39">
        <v>1350</v>
      </c>
      <c r="C76" s="41"/>
      <c r="D76" s="41"/>
      <c r="E76" s="50">
        <f aca="true" t="shared" si="1" ref="E76:E107">C76+D76</f>
        <v>0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</row>
    <row r="77" spans="1:47" s="63" customFormat="1" ht="14.25">
      <c r="A77" s="49" t="s">
        <v>77</v>
      </c>
      <c r="B77" s="51">
        <v>2000</v>
      </c>
      <c r="C77" s="61">
        <f>C78+C90+C91+C92</f>
        <v>0</v>
      </c>
      <c r="D77" s="61">
        <f>D78+D90+D91+D92</f>
        <v>15000</v>
      </c>
      <c r="E77" s="50">
        <f t="shared" si="1"/>
        <v>15000</v>
      </c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</row>
    <row r="78" spans="1:47" s="63" customFormat="1" ht="14.25">
      <c r="A78" s="60" t="s">
        <v>78</v>
      </c>
      <c r="B78" s="51">
        <v>2100</v>
      </c>
      <c r="C78" s="61">
        <f>C79+C80+C83</f>
        <v>0</v>
      </c>
      <c r="D78" s="61">
        <f>D79+D80+D83</f>
        <v>15000</v>
      </c>
      <c r="E78" s="50">
        <f t="shared" si="1"/>
        <v>15000</v>
      </c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</row>
    <row r="79" spans="1:47" s="48" customFormat="1" ht="17.25" customHeight="1">
      <c r="A79" s="64" t="s">
        <v>79</v>
      </c>
      <c r="B79" s="46">
        <v>2110</v>
      </c>
      <c r="C79" s="53"/>
      <c r="D79" s="43">
        <v>15000</v>
      </c>
      <c r="E79" s="54">
        <f t="shared" si="1"/>
        <v>15000</v>
      </c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</row>
    <row r="80" spans="1:47" s="57" customFormat="1" ht="15">
      <c r="A80" s="45" t="s">
        <v>80</v>
      </c>
      <c r="B80" s="46">
        <v>2120</v>
      </c>
      <c r="C80" s="43">
        <f>C81+C82</f>
        <v>0</v>
      </c>
      <c r="D80" s="43">
        <f>D81+D82</f>
        <v>0</v>
      </c>
      <c r="E80" s="54">
        <f t="shared" si="1"/>
        <v>0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</row>
    <row r="81" spans="1:47" s="48" customFormat="1" ht="14.25" customHeight="1">
      <c r="A81" s="65" t="s">
        <v>81</v>
      </c>
      <c r="B81" s="39">
        <v>2121</v>
      </c>
      <c r="C81" s="41"/>
      <c r="D81" s="43"/>
      <c r="E81" s="55">
        <f t="shared" si="1"/>
        <v>0</v>
      </c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</row>
    <row r="82" spans="1:47" s="25" customFormat="1" ht="15">
      <c r="A82" s="38" t="s">
        <v>82</v>
      </c>
      <c r="B82" s="39">
        <v>2123</v>
      </c>
      <c r="C82" s="41"/>
      <c r="D82" s="43"/>
      <c r="E82" s="55">
        <f t="shared" si="1"/>
        <v>0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</row>
    <row r="83" spans="1:47" s="48" customFormat="1" ht="15">
      <c r="A83" s="45" t="s">
        <v>83</v>
      </c>
      <c r="B83" s="46">
        <v>2130</v>
      </c>
      <c r="C83" s="53">
        <f>C84+C85</f>
        <v>0</v>
      </c>
      <c r="D83" s="53">
        <f>D84+D85</f>
        <v>0</v>
      </c>
      <c r="E83" s="54">
        <f t="shared" si="1"/>
        <v>0</v>
      </c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</row>
    <row r="84" spans="1:47" s="25" customFormat="1" ht="13.5" customHeight="1">
      <c r="A84" s="38" t="s">
        <v>84</v>
      </c>
      <c r="B84" s="39">
        <v>2131</v>
      </c>
      <c r="C84" s="41"/>
      <c r="D84" s="41"/>
      <c r="E84" s="55">
        <f t="shared" si="1"/>
        <v>0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</row>
    <row r="85" spans="1:47" s="25" customFormat="1" ht="14.25" customHeight="1">
      <c r="A85" s="66" t="s">
        <v>85</v>
      </c>
      <c r="B85" s="39">
        <v>2133</v>
      </c>
      <c r="C85" s="52"/>
      <c r="D85" s="41"/>
      <c r="E85" s="55">
        <f t="shared" si="1"/>
        <v>0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</row>
    <row r="86" spans="1:47" s="48" customFormat="1" ht="14.25" customHeight="1">
      <c r="A86" s="45" t="s">
        <v>86</v>
      </c>
      <c r="B86" s="46">
        <v>2140</v>
      </c>
      <c r="C86" s="43">
        <f>C87+C88+C89</f>
        <v>0</v>
      </c>
      <c r="D86" s="43">
        <f>D87+D88+D89</f>
        <v>0</v>
      </c>
      <c r="E86" s="54">
        <f t="shared" si="1"/>
        <v>0</v>
      </c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</row>
    <row r="87" spans="1:47" s="25" customFormat="1" ht="14.25" customHeight="1">
      <c r="A87" s="38" t="s">
        <v>87</v>
      </c>
      <c r="B87" s="39">
        <v>2141</v>
      </c>
      <c r="C87" s="41"/>
      <c r="D87" s="41"/>
      <c r="E87" s="55">
        <f t="shared" si="1"/>
        <v>0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</row>
    <row r="88" spans="1:47" s="25" customFormat="1" ht="14.25" customHeight="1">
      <c r="A88" s="38" t="s">
        <v>88</v>
      </c>
      <c r="B88" s="39">
        <v>2143</v>
      </c>
      <c r="C88" s="41"/>
      <c r="D88" s="41"/>
      <c r="E88" s="55">
        <f t="shared" si="1"/>
        <v>0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47" s="25" customFormat="1" ht="14.25" customHeight="1">
      <c r="A89" s="38" t="s">
        <v>89</v>
      </c>
      <c r="B89" s="39">
        <v>2144</v>
      </c>
      <c r="C89" s="41"/>
      <c r="D89" s="41"/>
      <c r="E89" s="55">
        <f t="shared" si="1"/>
        <v>0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</row>
    <row r="90" spans="1:47" s="63" customFormat="1" ht="14.25">
      <c r="A90" s="60" t="s">
        <v>90</v>
      </c>
      <c r="B90" s="51">
        <v>2200</v>
      </c>
      <c r="C90" s="61"/>
      <c r="D90" s="61"/>
      <c r="E90" s="50">
        <f t="shared" si="1"/>
        <v>0</v>
      </c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</row>
    <row r="91" spans="1:47" s="63" customFormat="1" ht="14.25">
      <c r="A91" s="60" t="s">
        <v>91</v>
      </c>
      <c r="B91" s="51">
        <v>2300</v>
      </c>
      <c r="C91" s="61"/>
      <c r="D91" s="61"/>
      <c r="E91" s="50">
        <f t="shared" si="1"/>
        <v>0</v>
      </c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</row>
    <row r="92" spans="1:47" s="57" customFormat="1" ht="15">
      <c r="A92" s="60" t="s">
        <v>92</v>
      </c>
      <c r="B92" s="51">
        <v>2400</v>
      </c>
      <c r="C92" s="61">
        <f>SUM(C93:C96)</f>
        <v>0</v>
      </c>
      <c r="D92" s="61">
        <f>SUM(D93:D96)</f>
        <v>0</v>
      </c>
      <c r="E92" s="50">
        <f t="shared" si="1"/>
        <v>0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</row>
    <row r="93" spans="1:47" s="48" customFormat="1" ht="15">
      <c r="A93" s="38" t="s">
        <v>93</v>
      </c>
      <c r="B93" s="39">
        <v>2410</v>
      </c>
      <c r="C93" s="41"/>
      <c r="D93" s="41"/>
      <c r="E93" s="50">
        <f t="shared" si="1"/>
        <v>0</v>
      </c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</row>
    <row r="94" spans="1:47" s="48" customFormat="1" ht="15">
      <c r="A94" s="67" t="s">
        <v>94</v>
      </c>
      <c r="B94" s="39">
        <v>2420</v>
      </c>
      <c r="C94" s="41"/>
      <c r="D94" s="41"/>
      <c r="E94" s="50">
        <f t="shared" si="1"/>
        <v>0</v>
      </c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</row>
    <row r="95" spans="1:47" s="48" customFormat="1" ht="15">
      <c r="A95" s="38" t="s">
        <v>95</v>
      </c>
      <c r="B95" s="39">
        <v>2430</v>
      </c>
      <c r="C95" s="41"/>
      <c r="D95" s="41"/>
      <c r="E95" s="50">
        <f t="shared" si="1"/>
        <v>0</v>
      </c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</row>
    <row r="96" spans="1:47" s="48" customFormat="1" ht="15">
      <c r="A96" s="38" t="s">
        <v>96</v>
      </c>
      <c r="B96" s="39">
        <v>2440</v>
      </c>
      <c r="C96" s="41"/>
      <c r="D96" s="41"/>
      <c r="E96" s="50">
        <f t="shared" si="1"/>
        <v>0</v>
      </c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</row>
    <row r="97" spans="1:47" s="63" customFormat="1" ht="14.25">
      <c r="A97" s="49" t="s">
        <v>97</v>
      </c>
      <c r="B97" s="51">
        <v>3000</v>
      </c>
      <c r="C97" s="61"/>
      <c r="D97" s="61"/>
      <c r="E97" s="50">
        <f t="shared" si="1"/>
        <v>0</v>
      </c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</row>
    <row r="98" spans="1:47" s="63" customFormat="1" ht="14.25">
      <c r="A98" s="68" t="s">
        <v>98</v>
      </c>
      <c r="B98" s="51">
        <v>4110</v>
      </c>
      <c r="C98" s="69">
        <f>C99+C100+C101</f>
        <v>0</v>
      </c>
      <c r="D98" s="69">
        <f>D99+D100+D101</f>
        <v>0</v>
      </c>
      <c r="E98" s="50">
        <f t="shared" si="1"/>
        <v>0</v>
      </c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</row>
    <row r="99" spans="1:47" s="25" customFormat="1" ht="15">
      <c r="A99" s="65" t="s">
        <v>99</v>
      </c>
      <c r="B99" s="39">
        <v>4111</v>
      </c>
      <c r="C99" s="70"/>
      <c r="D99" s="70"/>
      <c r="E99" s="55">
        <f t="shared" si="1"/>
        <v>0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</row>
    <row r="100" spans="1:47" s="25" customFormat="1" ht="15">
      <c r="A100" s="65" t="s">
        <v>100</v>
      </c>
      <c r="B100" s="39">
        <v>4112</v>
      </c>
      <c r="C100" s="70"/>
      <c r="D100" s="70"/>
      <c r="E100" s="55">
        <f t="shared" si="1"/>
        <v>0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</row>
    <row r="101" spans="1:47" s="25" customFormat="1" ht="15">
      <c r="A101" s="65" t="s">
        <v>101</v>
      </c>
      <c r="B101" s="39">
        <v>4113</v>
      </c>
      <c r="C101" s="70"/>
      <c r="D101" s="70"/>
      <c r="E101" s="55">
        <f t="shared" si="1"/>
        <v>0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</row>
    <row r="102" spans="1:47" s="73" customFormat="1" ht="15" hidden="1">
      <c r="A102" s="45" t="s">
        <v>102</v>
      </c>
      <c r="B102" s="46">
        <v>4112</v>
      </c>
      <c r="C102" s="71" t="e">
        <f>#REF!+#REF!+#REF!+#REF!+#REF!</f>
        <v>#REF!</v>
      </c>
      <c r="D102" s="71" t="e">
        <f>#REF!+#REF!+#REF!+#REF!+#REF!</f>
        <v>#REF!</v>
      </c>
      <c r="E102" s="50" t="e">
        <f t="shared" si="1"/>
        <v>#REF!</v>
      </c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</row>
    <row r="103" spans="1:47" s="48" customFormat="1" ht="15" hidden="1">
      <c r="A103" s="45" t="s">
        <v>103</v>
      </c>
      <c r="B103" s="46">
        <v>4113</v>
      </c>
      <c r="C103" s="71" t="e">
        <f>#REF!+#REF!+#REF!+#REF!+#REF!</f>
        <v>#REF!</v>
      </c>
      <c r="D103" s="71" t="e">
        <f>#REF!+#REF!+#REF!+#REF!+#REF!</f>
        <v>#REF!</v>
      </c>
      <c r="E103" s="50" t="e">
        <f t="shared" si="1"/>
        <v>#REF!</v>
      </c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</row>
    <row r="104" spans="1:47" s="48" customFormat="1" ht="15" hidden="1">
      <c r="A104" s="45" t="s">
        <v>104</v>
      </c>
      <c r="B104" s="46"/>
      <c r="C104" s="71" t="e">
        <f>#REF!+#REF!+#REF!+#REF!+#REF!</f>
        <v>#REF!</v>
      </c>
      <c r="D104" s="71" t="e">
        <f>#REF!+#REF!+#REF!+#REF!+#REF!</f>
        <v>#REF!</v>
      </c>
      <c r="E104" s="50" t="e">
        <f t="shared" si="1"/>
        <v>#REF!</v>
      </c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</row>
    <row r="105" spans="1:47" s="48" customFormat="1" ht="30" hidden="1">
      <c r="A105" s="45" t="s">
        <v>105</v>
      </c>
      <c r="B105" s="46">
        <v>4120</v>
      </c>
      <c r="C105" s="71" t="e">
        <f>#REF!+#REF!+#REF!+#REF!+#REF!</f>
        <v>#REF!</v>
      </c>
      <c r="D105" s="71" t="e">
        <f>#REF!+#REF!+#REF!+#REF!+#REF!</f>
        <v>#REF!</v>
      </c>
      <c r="E105" s="50" t="e">
        <f t="shared" si="1"/>
        <v>#REF!</v>
      </c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</row>
    <row r="106" spans="1:47" s="57" customFormat="1" ht="15" hidden="1">
      <c r="A106" s="74" t="s">
        <v>106</v>
      </c>
      <c r="B106" s="75">
        <v>4121</v>
      </c>
      <c r="C106" s="71" t="e">
        <f>#REF!+#REF!+#REF!+#REF!+#REF!</f>
        <v>#REF!</v>
      </c>
      <c r="D106" s="71" t="e">
        <f>#REF!+#REF!+#REF!+#REF!+#REF!</f>
        <v>#REF!</v>
      </c>
      <c r="E106" s="50" t="e">
        <f t="shared" si="1"/>
        <v>#REF!</v>
      </c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</row>
    <row r="107" spans="1:47" s="57" customFormat="1" ht="15" hidden="1">
      <c r="A107" s="45" t="s">
        <v>107</v>
      </c>
      <c r="B107" s="46">
        <v>4122</v>
      </c>
      <c r="C107" s="71" t="e">
        <f>#REF!+#REF!+#REF!+#REF!+#REF!</f>
        <v>#REF!</v>
      </c>
      <c r="D107" s="71" t="e">
        <f>#REF!+#REF!+#REF!+#REF!+#REF!</f>
        <v>#REF!</v>
      </c>
      <c r="E107" s="50" t="e">
        <f t="shared" si="1"/>
        <v>#REF!</v>
      </c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</row>
    <row r="108" spans="1:47" s="57" customFormat="1" ht="15" hidden="1">
      <c r="A108" s="45" t="s">
        <v>108</v>
      </c>
      <c r="B108" s="46">
        <v>4123</v>
      </c>
      <c r="C108" s="71" t="e">
        <f>#REF!+#REF!+#REF!+#REF!+#REF!</f>
        <v>#REF!</v>
      </c>
      <c r="D108" s="71" t="e">
        <f>#REF!+#REF!+#REF!+#REF!+#REF!</f>
        <v>#REF!</v>
      </c>
      <c r="E108" s="50" t="e">
        <f>C108+D108</f>
        <v>#REF!</v>
      </c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</row>
    <row r="109" spans="1:5" s="47" customFormat="1" ht="12.75" customHeight="1" hidden="1">
      <c r="A109" s="76" t="s">
        <v>109</v>
      </c>
      <c r="B109" s="77"/>
      <c r="C109" s="71" t="e">
        <f>#REF!+#REF!+#REF!+#REF!+#REF!</f>
        <v>#REF!</v>
      </c>
      <c r="D109" s="71" t="e">
        <f>#REF!+#REF!+#REF!+#REF!+#REF!</f>
        <v>#REF!</v>
      </c>
      <c r="E109" s="50" t="e">
        <f>C109+D109</f>
        <v>#REF!</v>
      </c>
    </row>
    <row r="110" spans="1:47" s="81" customFormat="1" ht="15" hidden="1">
      <c r="A110" s="78" t="s">
        <v>110</v>
      </c>
      <c r="B110" s="79">
        <v>4200</v>
      </c>
      <c r="C110" s="71" t="e">
        <f>#REF!+#REF!+#REF!+#REF!+#REF!</f>
        <v>#REF!</v>
      </c>
      <c r="D110" s="71" t="e">
        <f>#REF!+#REF!+#REF!+#REF!+#REF!</f>
        <v>#REF!</v>
      </c>
      <c r="E110" s="50" t="e">
        <f>C110+D110</f>
        <v>#REF!</v>
      </c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</row>
    <row r="111" spans="1:47" s="81" customFormat="1" ht="15" hidden="1">
      <c r="A111" s="82" t="s">
        <v>110</v>
      </c>
      <c r="B111" s="83">
        <v>4210</v>
      </c>
      <c r="C111" s="71" t="e">
        <f>#REF!+#REF!+#REF!+#REF!+#REF!</f>
        <v>#REF!</v>
      </c>
      <c r="D111" s="71" t="e">
        <f>#REF!+#REF!+#REF!+#REF!+#REF!</f>
        <v>#REF!</v>
      </c>
      <c r="E111" s="50" t="e">
        <f>C111+D111</f>
        <v>#REF!</v>
      </c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</row>
    <row r="112" spans="1:47" s="86" customFormat="1" ht="14.25">
      <c r="A112" s="49" t="s">
        <v>109</v>
      </c>
      <c r="B112" s="84">
        <v>4210</v>
      </c>
      <c r="C112" s="69"/>
      <c r="D112" s="69"/>
      <c r="E112" s="50">
        <f>C112+D112</f>
        <v>0</v>
      </c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</row>
    <row r="113" spans="1:47" s="86" customFormat="1" ht="15">
      <c r="A113" s="87"/>
      <c r="B113" s="88"/>
      <c r="C113" s="89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</row>
    <row r="114" spans="1:5" ht="13.5" customHeight="1">
      <c r="A114" s="90" t="s">
        <v>111</v>
      </c>
      <c r="B114" s="26"/>
      <c r="C114" s="26"/>
      <c r="D114" s="108" t="s">
        <v>112</v>
      </c>
      <c r="E114" s="108"/>
    </row>
    <row r="115" spans="1:5" ht="13.5" customHeight="1">
      <c r="A115" s="90"/>
      <c r="B115" s="107" t="s">
        <v>113</v>
      </c>
      <c r="C115" s="107"/>
      <c r="D115" s="107" t="s">
        <v>114</v>
      </c>
      <c r="E115" s="107"/>
    </row>
    <row r="116" spans="1:47" s="93" customFormat="1" ht="15.75">
      <c r="A116" s="91" t="s">
        <v>115</v>
      </c>
      <c r="B116" s="26"/>
      <c r="C116" s="26"/>
      <c r="D116" s="108" t="s">
        <v>116</v>
      </c>
      <c r="E116" s="108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</row>
    <row r="117" spans="1:47" s="25" customFormat="1" ht="11.25" customHeight="1">
      <c r="A117" s="91"/>
      <c r="B117" s="107" t="s">
        <v>113</v>
      </c>
      <c r="C117" s="107"/>
      <c r="D117" s="107" t="s">
        <v>114</v>
      </c>
      <c r="E117" s="107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</row>
    <row r="118" spans="1:47" s="25" customFormat="1" ht="11.25" customHeight="1">
      <c r="A118" s="94"/>
      <c r="B118" s="95"/>
      <c r="C118" s="95"/>
      <c r="D118" s="95"/>
      <c r="E118" s="95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</row>
    <row r="119" spans="1:47" s="25" customFormat="1" ht="16.5" customHeight="1">
      <c r="A119" s="96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</row>
    <row r="120" spans="1:47" s="25" customFormat="1" ht="15">
      <c r="A120" s="97" t="s">
        <v>117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</row>
    <row r="121" spans="1:47" s="25" customFormat="1" ht="15.75">
      <c r="A121" s="98"/>
      <c r="B121" s="63"/>
      <c r="C121" s="24"/>
      <c r="D121" s="99"/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</row>
    <row r="122" spans="1:47" s="25" customFormat="1" ht="15">
      <c r="A122" s="100" t="s">
        <v>118</v>
      </c>
      <c r="C122" s="95"/>
      <c r="D122" s="95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</row>
    <row r="123" spans="1:47" s="25" customFormat="1" ht="15">
      <c r="A123" s="1"/>
      <c r="B123" s="1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</row>
    <row r="124" spans="1:47" s="25" customFormat="1" ht="15">
      <c r="A124" s="25" t="s">
        <v>119</v>
      </c>
      <c r="B124" s="1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</row>
    <row r="127" spans="6:47" s="93" customFormat="1" ht="15.75"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</row>
    <row r="128" spans="6:47" s="93" customFormat="1" ht="15.75"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</row>
  </sheetData>
  <mergeCells count="29">
    <mergeCell ref="D116:E116"/>
    <mergeCell ref="B117:C117"/>
    <mergeCell ref="D117:E117"/>
    <mergeCell ref="A42:A43"/>
    <mergeCell ref="D114:E114"/>
    <mergeCell ref="B115:C115"/>
    <mergeCell ref="D115:E115"/>
    <mergeCell ref="A24:E24"/>
    <mergeCell ref="A25:E25"/>
    <mergeCell ref="A27:A28"/>
    <mergeCell ref="B27:B28"/>
    <mergeCell ref="C27:D27"/>
    <mergeCell ref="E27:E28"/>
    <mergeCell ref="A20:E20"/>
    <mergeCell ref="A21:E21"/>
    <mergeCell ref="A22:E22"/>
    <mergeCell ref="A23:E23"/>
    <mergeCell ref="A16:E16"/>
    <mergeCell ref="A17:E17"/>
    <mergeCell ref="A18:E18"/>
    <mergeCell ref="A19:E19"/>
    <mergeCell ref="D10:E10"/>
    <mergeCell ref="B11:C11"/>
    <mergeCell ref="D11:E11"/>
    <mergeCell ref="B13:D13"/>
    <mergeCell ref="C1:E1"/>
    <mergeCell ref="B3:E3"/>
    <mergeCell ref="B6:E6"/>
    <mergeCell ref="B9:E9"/>
  </mergeCells>
  <printOptions/>
  <pageMargins left="0.6097222222222223" right="0.12986111111111112" top="0.3701388888888889" bottom="0.32013888888888886" header="0.5118055555555555" footer="0.5118055555555555"/>
  <pageSetup horizontalDpi="300" verticalDpi="300" orientation="portrait" paperSize="9" scale="81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PRESSA</cp:lastModifiedBy>
  <dcterms:created xsi:type="dcterms:W3CDTF">2011-05-11T14:11:25Z</dcterms:created>
  <dcterms:modified xsi:type="dcterms:W3CDTF">2011-05-11T14:11:39Z</dcterms:modified>
  <cp:category/>
  <cp:version/>
  <cp:contentType/>
  <cp:contentStatus/>
</cp:coreProperties>
</file>