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Халімонова\Листування\Обладміністрація\Департамент масових комунікацій\"/>
    </mc:Choice>
  </mc:AlternateContent>
  <xr:revisionPtr revIDLastSave="0" documentId="13_ncr:1_{6D508A00-7B0A-455D-B25F-5647F7E990CF}" xr6:coauthVersionLast="47" xr6:coauthVersionMax="47" xr10:uidLastSave="{00000000-0000-0000-0000-000000000000}"/>
  <bookViews>
    <workbookView xWindow="-108" yWindow="-108" windowWidth="23256" windowHeight="12456" xr2:uid="{E510B08F-3273-4956-9CCF-787B6D23906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8" i="1"/>
  <c r="C8" i="1"/>
  <c r="G7" i="1"/>
  <c r="J6" i="1"/>
  <c r="L6" i="1"/>
  <c r="G6" i="1"/>
  <c r="D6" i="1"/>
  <c r="C6" i="1"/>
  <c r="D7" i="1"/>
  <c r="C7" i="1"/>
  <c r="M8" i="1"/>
  <c r="M7" i="1"/>
  <c r="M6" i="1" l="1"/>
</calcChain>
</file>

<file path=xl/sharedStrings.xml><?xml version="1.0" encoding="utf-8"?>
<sst xmlns="http://schemas.openxmlformats.org/spreadsheetml/2006/main" count="22" uniqueCount="21">
  <si>
    <r>
      <rPr>
        <b/>
        <sz val="11"/>
        <color theme="1"/>
        <rFont val="Calibri"/>
        <family val="2"/>
        <charset val="204"/>
        <scheme val="minor"/>
      </rPr>
      <t>Інформація</t>
    </r>
    <r>
      <rPr>
        <sz val="11"/>
        <color theme="1"/>
        <rFont val="Calibri"/>
        <family val="2"/>
        <charset val="204"/>
        <scheme val="minor"/>
      </rPr>
      <t xml:space="preserve"> 
про розмір оплати праці керівника та заступників керівника за місяць</t>
    </r>
  </si>
  <si>
    <r>
      <t xml:space="preserve">по </t>
    </r>
    <r>
      <rPr>
        <b/>
        <i/>
        <sz val="11"/>
        <color theme="1"/>
        <rFont val="Calibri"/>
        <family val="2"/>
        <charset val="204"/>
        <scheme val="minor"/>
      </rPr>
      <t>Департаменту оборонної, мобілізаційної роботи та взаємодії з правоохоронними органами Харківської обласної державної адміністрації</t>
    </r>
  </si>
  <si>
    <t>Посада</t>
  </si>
  <si>
    <t>П.І.Б.</t>
  </si>
  <si>
    <t>Посадовий оклад</t>
  </si>
  <si>
    <t>Надбавка за вислугу років</t>
  </si>
  <si>
    <t>Надбавка за ранг</t>
  </si>
  <si>
    <t>Надбавка, яка передбачає доступ до державної таємниці</t>
  </si>
  <si>
    <t>Лікарняні</t>
  </si>
  <si>
    <t>Відпустка</t>
  </si>
  <si>
    <t>Разом</t>
  </si>
  <si>
    <t>директор</t>
  </si>
  <si>
    <t>Пожидаєв А.О.</t>
  </si>
  <si>
    <t>заступник директора</t>
  </si>
  <si>
    <t>Хренова Т.Ю.</t>
  </si>
  <si>
    <t>Клочко М.М.</t>
  </si>
  <si>
    <t>Індексація</t>
  </si>
  <si>
    <r>
      <rPr>
        <b/>
        <sz val="9"/>
        <color theme="1"/>
        <rFont val="Arial"/>
        <family val="2"/>
        <charset val="204"/>
      </rPr>
      <t>Липень</t>
    </r>
    <r>
      <rPr>
        <sz val="9"/>
        <color theme="1"/>
        <rFont val="Arial"/>
        <family val="2"/>
        <charset val="204"/>
      </rPr>
      <t xml:space="preserve"> 2026 року</t>
    </r>
  </si>
  <si>
    <t>Грошова допомога</t>
  </si>
  <si>
    <t>Матер.допомога для вирішення соціально-побутових питань</t>
  </si>
  <si>
    <t>Перерахунок минулого місяця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</si>
</sst>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FBA0-76B4-4B8F-BAE7-7651D8DD2D46}">
  <dimension ref="A1:M8"/>
  <sheetViews>
    <sheetView tabSelected="1" workbookViewId="0">
      <selection activeCell="D7" sqref="D7"/>
    </sheetView>
  </sheetViews>
  <sheetFormatPr defaultRowHeight="14.4" x14ac:dyDescent="0.3"/>
  <cols>
    <col min="1" max="1" width="17.109375" customWidth="1"/>
    <col min="2" max="2" width="15.5546875" customWidth="1"/>
    <col min="6" max="6" width="9.6640625" customWidth="1"/>
    <col min="7" max="7" width="12.6640625" customWidth="1"/>
    <col min="8" max="8" width="8.6640625" customWidth="1"/>
    <col min="9" max="9" width="12" customWidth="1"/>
    <col min="10" max="10" width="10.33203125" customWidth="1"/>
    <col min="11" max="11" width="6.44140625" customWidth="1"/>
    <col min="13" max="13" width="11.44140625" customWidth="1"/>
  </cols>
  <sheetData>
    <row r="1" spans="1:13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4" spans="1:13" ht="68.400000000000006" x14ac:dyDescent="0.3">
      <c r="A4" s="1" t="s">
        <v>2</v>
      </c>
      <c r="B4" s="1" t="s">
        <v>3</v>
      </c>
      <c r="C4" s="2" t="s">
        <v>4</v>
      </c>
      <c r="D4" s="2" t="s">
        <v>5</v>
      </c>
      <c r="E4" s="2" t="s">
        <v>6</v>
      </c>
      <c r="F4" s="2" t="s">
        <v>20</v>
      </c>
      <c r="G4" s="2" t="s">
        <v>7</v>
      </c>
      <c r="H4" s="2" t="s">
        <v>16</v>
      </c>
      <c r="I4" s="2" t="s">
        <v>19</v>
      </c>
      <c r="J4" s="2" t="s">
        <v>18</v>
      </c>
      <c r="K4" s="1" t="s">
        <v>8</v>
      </c>
      <c r="L4" s="1" t="s">
        <v>9</v>
      </c>
      <c r="M4" s="1" t="s">
        <v>10</v>
      </c>
    </row>
    <row r="5" spans="1:13" x14ac:dyDescent="0.3">
      <c r="A5" s="7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22.95" customHeight="1" x14ac:dyDescent="0.3">
      <c r="A6" s="1" t="s">
        <v>11</v>
      </c>
      <c r="B6" s="1" t="s">
        <v>12</v>
      </c>
      <c r="C6" s="3">
        <f>44952.3+14984.48</f>
        <v>59936.78</v>
      </c>
      <c r="D6" s="3">
        <f>13485.69+4495.34</f>
        <v>17981.03</v>
      </c>
      <c r="E6" s="3">
        <v>452.17</v>
      </c>
      <c r="F6" s="4"/>
      <c r="G6" s="3">
        <f>11929.65+3976.65</f>
        <v>15906.3</v>
      </c>
      <c r="H6" s="4">
        <v>79.010000000000005</v>
      </c>
      <c r="I6" s="4"/>
      <c r="J6" s="4">
        <f>104190.3+34464.3</f>
        <v>138654.6</v>
      </c>
      <c r="K6" s="4"/>
      <c r="L6" s="3">
        <f>24533.7+24533.7</f>
        <v>49067.4</v>
      </c>
      <c r="M6" s="4">
        <f t="shared" ref="M6:M8" si="0">SUM(C6:L6)</f>
        <v>282077.29000000004</v>
      </c>
    </row>
    <row r="7" spans="1:13" ht="19.2" customHeight="1" x14ac:dyDescent="0.3">
      <c r="A7" s="2" t="s">
        <v>13</v>
      </c>
      <c r="B7" s="1" t="s">
        <v>14</v>
      </c>
      <c r="C7" s="3">
        <f>75555+25185</f>
        <v>100740</v>
      </c>
      <c r="D7" s="3">
        <f>22666.5+7555.5</f>
        <v>30222</v>
      </c>
      <c r="E7" s="3">
        <v>800</v>
      </c>
      <c r="F7" s="4"/>
      <c r="G7" s="3">
        <f>11333.25+3777.75</f>
        <v>15111</v>
      </c>
      <c r="H7" s="4">
        <v>139.78</v>
      </c>
      <c r="I7" s="4"/>
      <c r="J7" s="4"/>
      <c r="K7" s="4"/>
      <c r="L7" s="3"/>
      <c r="M7" s="4">
        <f t="shared" si="0"/>
        <v>147012.78</v>
      </c>
    </row>
    <row r="8" spans="1:13" ht="19.2" customHeight="1" x14ac:dyDescent="0.3">
      <c r="A8" s="2" t="s">
        <v>13</v>
      </c>
      <c r="B8" s="1" t="s">
        <v>15</v>
      </c>
      <c r="C8" s="3">
        <f>72270+24090</f>
        <v>96360</v>
      </c>
      <c r="D8" s="3">
        <f>21681+7227</f>
        <v>28908</v>
      </c>
      <c r="E8" s="3">
        <v>573.91</v>
      </c>
      <c r="F8" s="4">
        <f>-562.28-186.03</f>
        <v>-748.31</v>
      </c>
      <c r="G8" s="4"/>
      <c r="H8" s="4">
        <v>133.69999999999999</v>
      </c>
      <c r="I8" s="4">
        <v>110741.87</v>
      </c>
      <c r="J8" s="4"/>
      <c r="K8" s="4"/>
      <c r="L8" s="3">
        <v>3470.73</v>
      </c>
      <c r="M8" s="4">
        <f t="shared" si="0"/>
        <v>239439.9</v>
      </c>
    </row>
  </sheetData>
  <mergeCells count="3">
    <mergeCell ref="A1:M1"/>
    <mergeCell ref="A2:M2"/>
    <mergeCell ref="A5:M5"/>
  </mergeCells>
  <pageMargins left="0.41" right="0.2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Halimonova</dc:creator>
  <cp:lastModifiedBy>Halimonova</cp:lastModifiedBy>
  <cp:lastPrinted>2026-08-11T09:17:29Z</cp:lastPrinted>
  <dcterms:created xsi:type="dcterms:W3CDTF">2026-05-01T08:58:34Z</dcterms:created>
  <dcterms:modified xsi:type="dcterms:W3CDTF">2026-08-11T09:17:34Z</dcterms:modified>
</cp:coreProperties>
</file>