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тепло" sheetId="1" r:id="rId1"/>
  </sheets>
  <definedNames>
    <definedName name="_xlnm.Print_Area" localSheetId="0">'тепло'!$A$1:$J$130</definedName>
  </definedNames>
  <calcPr fullCalcOnLoad="1"/>
</workbook>
</file>

<file path=xl/sharedStrings.xml><?xml version="1.0" encoding="utf-8"?>
<sst xmlns="http://schemas.openxmlformats.org/spreadsheetml/2006/main" count="317" uniqueCount="229">
  <si>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(ЗОШ с. Черемушна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</si>
  <si>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(ЗОШ с. Мельникове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</si>
  <si>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(ЗОШ с. Сніжки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</si>
  <si>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(для реалізаціїї Ізюмському КПТМ)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без ПДВ</t>
    </r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</si>
  <si>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Первомайський, бюджетні установи)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без ПДВ</t>
    </r>
  </si>
  <si>
    <t>рішення в/к Купянської м/р від 20.11.2018 № 408</t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</si>
  <si>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Купянськ, бюджетні установи)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без ПДВ</t>
    </r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</si>
  <si>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Харків, бюджетні установи)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з ПДВ</t>
    </r>
  </si>
  <si>
    <r>
      <rPr>
        <b/>
        <u val="single"/>
        <sz val="12"/>
        <rFont val="Times New Roman Cyr"/>
        <family val="0"/>
      </rPr>
      <t>ФОП Загоруйко В.М.</t>
    </r>
    <r>
      <rPr>
        <b/>
        <sz val="12"/>
        <rFont val="Times New Roman Cyr"/>
        <family val="0"/>
      </rPr>
      <t xml:space="preserve"> (пелети)
</t>
    </r>
    <r>
      <rPr>
        <sz val="11"/>
        <rFont val="Times New Roman Cyr"/>
        <family val="0"/>
      </rPr>
      <t>(смт Печеніги, с. Артемівка Печенізьк р-ну)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з ПДВ</t>
    </r>
  </si>
  <si>
    <t>рішення в/к Н-Водолазької сел/р від 20.12.2018 № 230, Бірківської с/р від 22.12.2018 № 2-25/2018, Ватутінської с/р від 20.12.2018 № 92, Охоченської с/р від 21.12.18 № 49, Просянської с/р від 26.12.18 № 43</t>
  </si>
  <si>
    <r>
      <rPr>
        <b/>
        <u val="single"/>
        <sz val="12"/>
        <rFont val="Times New Roman Cyr"/>
        <family val="0"/>
      </rPr>
      <t>ТОВ "УКР-ТЕПЛО"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(смт Нова Водолага, с. Бірки, Ватутіно, Охоче, Просяне)</t>
    </r>
    <r>
      <rPr>
        <b/>
        <sz val="11"/>
        <rFont val="Times New Roman Cyr"/>
        <family val="0"/>
      </rPr>
      <t xml:space="preserve"> </t>
    </r>
  </si>
  <si>
    <t>Старовірівської с/р від 27.12.2018 № 136, Станичненської с/р від 22.12.2018 № 66</t>
  </si>
  <si>
    <r>
      <rPr>
        <b/>
        <u val="single"/>
        <sz val="12"/>
        <rFont val="Times New Roman Cyr"/>
        <family val="0"/>
      </rPr>
      <t>ТОВ "СТАНДАРТ-ТЕПЛО"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(с. Караван, Меліхове, Старовірівка, Станичне)</t>
    </r>
  </si>
  <si>
    <t>рішення в/к Н-Водолазької сел/р від 20.12.2018 № 232</t>
  </si>
  <si>
    <r>
      <rPr>
        <b/>
        <u val="single"/>
        <sz val="12"/>
        <rFont val="Times New Roman Cyr"/>
        <family val="0"/>
      </rPr>
      <t>ТОВ "ТЕПЛО КРАЙ"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(смт Нова Водолага)</t>
    </r>
  </si>
  <si>
    <t>рішення в/к Н-Водолазької сел/р від 20.12.2018 № 231</t>
  </si>
  <si>
    <r>
      <rPr>
        <b/>
        <u val="single"/>
        <sz val="12"/>
        <rFont val="Times New Roman Cyr"/>
        <family val="0"/>
      </rPr>
      <t>ТОВ "ТЕПЛО-ЕКО ПЛЮС"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(смт Нова Водолага)</t>
    </r>
  </si>
  <si>
    <t>рішення в/к Н-Водолазької сел/р від 20.12.2018 № 233</t>
  </si>
  <si>
    <r>
      <rPr>
        <b/>
        <u val="single"/>
        <sz val="12"/>
        <rFont val="Times New Roman Cyr"/>
        <family val="0"/>
      </rPr>
      <t xml:space="preserve">ТОВ "ТЕПЛО-ГРАНТ" 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Нова Водолага)</t>
    </r>
  </si>
  <si>
    <t>Рішення ХХХІІ сесії VІІ скликання Орільської селищної ради від 22.12.2017</t>
  </si>
  <si>
    <r>
      <rPr>
        <b/>
        <u val="single"/>
        <sz val="12"/>
        <rFont val="Times New Roman Cyr"/>
        <family val="0"/>
      </rPr>
      <t xml:space="preserve">ТОВ "Востокенергострой" 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Орілька Лозівського району)</t>
    </r>
  </si>
  <si>
    <t xml:space="preserve">
2504,94
2404,87
1686,16
2193,10</t>
  </si>
  <si>
    <r>
      <t>ТОВ "Золочівські альтернативні системи"</t>
    </r>
    <r>
      <rPr>
        <b/>
        <sz val="12"/>
        <rFont val="Times New Roman Cyr"/>
        <family val="0"/>
      </rPr>
      <t xml:space="preserve">    </t>
    </r>
    <r>
      <rPr>
        <sz val="12"/>
        <rFont val="Times New Roman Cyr"/>
        <family val="0"/>
      </rPr>
      <t>смт Золочів
смт Прудянка Дергачів р-ну
смт Пересічне  "
смт Вільшани  "</t>
    </r>
  </si>
  <si>
    <r>
      <t>ТОВ "Дергачівські теплові мережі"</t>
    </r>
    <r>
      <rPr>
        <b/>
        <sz val="12"/>
        <rFont val="Times New Roman Cyr"/>
        <family val="0"/>
      </rPr>
      <t xml:space="preserve">    
(с</t>
    </r>
    <r>
      <rPr>
        <sz val="12"/>
        <rFont val="Times New Roman Cyr"/>
        <family val="0"/>
      </rPr>
      <t>мт Солоницівка Дергачівського району)</t>
    </r>
  </si>
  <si>
    <r>
      <t>ТОВ "ПРАЙД-ЕНЕРГО"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смт Борова </t>
    </r>
    <r>
      <rPr>
        <sz val="10"/>
        <rFont val="Times New Roman Cyr"/>
        <family val="0"/>
      </rPr>
      <t>(тв пал)</t>
    </r>
  </si>
  <si>
    <r>
      <t>ТОВ "Востокенерго"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смт Кегичівка</t>
    </r>
  </si>
  <si>
    <t>Рішення сесії Близнюківської сел/р від 11.12.2018 № 1012-VII, з 01.01.2019</t>
  </si>
  <si>
    <r>
      <t>ТОВ "Востокенерго"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смт Близнюки</t>
    </r>
  </si>
  <si>
    <t xml:space="preserve">
2253,48
1679,38
2171,98</t>
  </si>
  <si>
    <r>
      <t>ТОВ "Екотехнопарк"</t>
    </r>
    <r>
      <rPr>
        <sz val="12"/>
        <rFont val="Times New Roman Cyr"/>
        <family val="0"/>
      </rPr>
      <t xml:space="preserve"> 
смт Слатине Дергачівського р-ну
с.Безруки    "
с. Руська Лозова      "</t>
    </r>
  </si>
  <si>
    <r>
      <t>ТОВ "Екотехнопарк+"</t>
    </r>
    <r>
      <rPr>
        <sz val="12"/>
        <rFont val="Times New Roman Cyr"/>
        <family val="0"/>
      </rPr>
      <t xml:space="preserve"> м. Дергачі</t>
    </r>
  </si>
  <si>
    <r>
      <t xml:space="preserve">ТОВ "Цукрове" 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сел. Слобожанське Кегичівського р-ну</t>
    </r>
  </si>
  <si>
    <r>
      <t>ТОВ "Плазма-3"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с. Геніївка Зміївськ. р-ну</t>
    </r>
  </si>
  <si>
    <r>
      <rPr>
        <b/>
        <u val="single"/>
        <sz val="12"/>
        <rFont val="Times New Roman Cyr"/>
        <family val="0"/>
      </rPr>
      <t xml:space="preserve">ТОВ "Альтернативні системи опалення"  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м. Люботин (АДЕ)</t>
    </r>
  </si>
  <si>
    <r>
      <rPr>
        <b/>
        <u val="single"/>
        <sz val="12"/>
        <rFont val="Times New Roman Cyr"/>
        <family val="0"/>
      </rPr>
      <t xml:space="preserve">ТОВ "ТЕПЛО-ЕКО ПЛЮС"  </t>
    </r>
    <r>
      <rPr>
        <sz val="12"/>
        <rFont val="Times New Roman Cyr"/>
        <family val="0"/>
      </rPr>
      <t>(на єд податку)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м. Люботин (Караванська школа)</t>
    </r>
  </si>
  <si>
    <t>смт. Високий Харківського р-ну (школа-інтернет) з ПДВ</t>
  </si>
  <si>
    <r>
      <t xml:space="preserve"> </t>
    </r>
    <r>
      <rPr>
        <b/>
        <u val="single"/>
        <sz val="12"/>
        <rFont val="Times New Roman Cyr"/>
        <family val="0"/>
      </rPr>
      <t xml:space="preserve"> ТОВ "Теплосервіс" </t>
    </r>
    <r>
      <rPr>
        <u val="single"/>
        <sz val="12"/>
        <rFont val="Times New Roman Cyr"/>
        <family val="0"/>
      </rPr>
      <t xml:space="preserve">(газ) 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м. Люботин (школа-інтернат "Дивосвіт")</t>
    </r>
  </si>
  <si>
    <t>1780,00/
2,02 грн/кв м</t>
  </si>
  <si>
    <r>
      <t>ТОВ "Інвесттепло-Вінниця"</t>
    </r>
    <r>
      <rPr>
        <b/>
        <sz val="12"/>
        <rFont val="Times New Roman Cyr"/>
        <family val="0"/>
      </rPr>
      <t xml:space="preserve">  
</t>
    </r>
    <r>
      <rPr>
        <sz val="10"/>
        <rFont val="Times New Roman Cyr"/>
        <family val="0"/>
      </rPr>
      <t>(Дворічанська сел/р, Богданівська с/р, Тавільжанська с/р) за наявності приладу обліку/при відсутності</t>
    </r>
  </si>
  <si>
    <r>
      <rPr>
        <b/>
        <u val="single"/>
        <sz val="12"/>
        <rFont val="Times New Roman Cyr"/>
        <family val="0"/>
      </rPr>
      <t>ТОВ "Альтеп"</t>
    </r>
    <r>
      <rPr>
        <b/>
        <sz val="12"/>
        <rFont val="Times New Roman Cyr"/>
        <family val="0"/>
      </rPr>
      <t xml:space="preserve">   (АДЕ)
</t>
    </r>
    <r>
      <rPr>
        <sz val="12"/>
        <rFont val="Times New Roman Cyr"/>
        <family val="0"/>
      </rPr>
      <t xml:space="preserve">м. Зміїв, с.с. Бірки, Першотравневе, Таранівка, Чемужівка </t>
    </r>
  </si>
  <si>
    <r>
      <rPr>
        <b/>
        <u val="single"/>
        <sz val="12"/>
        <rFont val="Times New Roman Cyr"/>
        <family val="0"/>
      </rPr>
      <t>ТОВ "Чугуївський завод паливної апаратури"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Чугуїв, 3 школи)</t>
    </r>
    <r>
      <rPr>
        <b/>
        <sz val="11"/>
        <rFont val="Times New Roman Cyr"/>
        <family val="0"/>
      </rPr>
      <t xml:space="preserve"> </t>
    </r>
  </si>
  <si>
    <t>1 Гкал</t>
  </si>
  <si>
    <t>1 куб.м</t>
  </si>
  <si>
    <t>1 кв. м</t>
  </si>
  <si>
    <t>споживачі</t>
  </si>
  <si>
    <t>організації</t>
  </si>
  <si>
    <t>установи</t>
  </si>
  <si>
    <t>Підігрів</t>
  </si>
  <si>
    <t>Опалення</t>
  </si>
  <si>
    <t>Вартість</t>
  </si>
  <si>
    <t xml:space="preserve">Інші </t>
  </si>
  <si>
    <t xml:space="preserve">Бюджетні </t>
  </si>
  <si>
    <t xml:space="preserve">Релігійні </t>
  </si>
  <si>
    <t>Населення</t>
  </si>
  <si>
    <t>Населені пункти, райони</t>
  </si>
  <si>
    <t xml:space="preserve">                                        Тарифи, грн.</t>
  </si>
  <si>
    <t>Дата введення тарифів</t>
  </si>
  <si>
    <t>10,89/4,36</t>
  </si>
  <si>
    <t xml:space="preserve">  з 01.06.08</t>
  </si>
  <si>
    <r>
      <t xml:space="preserve">КП "Аква" Шевченківського р-ну </t>
    </r>
    <r>
      <rPr>
        <u val="single"/>
        <sz val="12"/>
        <rFont val="Times New Roman Cyr"/>
        <family val="0"/>
      </rPr>
      <t>(неплатники ПДВ)</t>
    </r>
  </si>
  <si>
    <t>9,30/1,80</t>
  </si>
  <si>
    <t xml:space="preserve"> з 15.10.08 </t>
  </si>
  <si>
    <r>
      <t xml:space="preserve">ДВ "Нафтогазовидобувна компанія" 
</t>
    </r>
    <r>
      <rPr>
        <i/>
        <sz val="12"/>
        <rFont val="Times New Roman Cyr"/>
        <family val="0"/>
      </rPr>
      <t>смт Есхар  Чугуїв. р-ну</t>
    </r>
  </si>
  <si>
    <t>3,47                     6,95 (сез.)</t>
  </si>
  <si>
    <t>1465,27 грн/Гкал в опалювальний період та
43969,82 грн  за 
1 Гкал/год. 
у місяць  протягом року</t>
  </si>
  <si>
    <t>Двоставковий
35,33 грн/м2 протягом опалюв. періоду та  щомісячна плата 3,60 грн/м2 протягом року</t>
  </si>
  <si>
    <t>Двоставковий
1465,27 грн протягом опалюв. періоду та
щомісячна плата 3,60 грн/м2 протягом року</t>
  </si>
  <si>
    <t>з 01.12.08</t>
  </si>
  <si>
    <r>
      <t xml:space="preserve">КП "Чугуївтепло" </t>
    </r>
    <r>
      <rPr>
        <b/>
        <sz val="12"/>
        <rFont val="Times New Roman Cyr"/>
        <family val="0"/>
      </rPr>
      <t>-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м.Чугуїв з 06.01.2019</t>
    </r>
  </si>
  <si>
    <t>42,37 (сез)</t>
  </si>
  <si>
    <t>рішення сесії Новопокровської сел/р від 17.10.2016</t>
  </si>
  <si>
    <r>
      <t>ДП "Новопокровський КХП"</t>
    </r>
    <r>
      <rPr>
        <sz val="12"/>
        <rFont val="Times New Roman Cyr"/>
        <family val="0"/>
      </rPr>
      <t xml:space="preserve"> 
смт Новопокровка Чугуївського р-ну</t>
    </r>
  </si>
  <si>
    <r>
      <t>КП "Чкаловське ЖКЕУ-2013"</t>
    </r>
    <r>
      <rPr>
        <sz val="12"/>
        <rFont val="Times New Roman Cyr"/>
        <family val="0"/>
      </rPr>
      <t xml:space="preserve">  (АДЕ)
смт Чкаловське Чугуївського р-ну</t>
    </r>
  </si>
  <si>
    <t>53,00 (сез)</t>
  </si>
  <si>
    <r>
      <t xml:space="preserve">КП "ТМ Роганської селищної ради" Харківського району </t>
    </r>
    <r>
      <rPr>
        <sz val="12"/>
        <rFont val="Times New Roman Cyr"/>
        <family val="0"/>
      </rPr>
      <t xml:space="preserve"> 
(смт Рогань, с. Докучаєвське, Хроли)</t>
    </r>
  </si>
  <si>
    <r>
      <t xml:space="preserve">КП "Комуненерго" Харківської райради
</t>
    </r>
    <r>
      <rPr>
        <sz val="12"/>
        <rFont val="Times New Roman Cyr"/>
        <family val="0"/>
      </rPr>
      <t xml:space="preserve">(м. Мерефа, Південне; смт Бабаї, Буди, Безлюдівка, Березівка, Високий, Покотилівка, Хорошеве, с. Борисівка Лук"янцівської с/р, Вільхівка, Глибоке; Кутузівка, Слобідське, Елітне Кулиничівської сел/р, Лизогубівка, Липці,  Мала Рогань,  Циркуни) </t>
    </r>
  </si>
  <si>
    <t>з 19.12.08</t>
  </si>
  <si>
    <t>с. Лиман      -"-</t>
  </si>
  <si>
    <t>с. Геніївка     -"-</t>
  </si>
  <si>
    <t>с. Донець Зміївського р-ну</t>
  </si>
  <si>
    <t xml:space="preserve"> з 01.12.08 населення, з 15.10.08 інші</t>
  </si>
  <si>
    <t>м.Зміїв (АДЕ, енергія біомаси)</t>
  </si>
  <si>
    <t>м.Зміїв (природний газ)</t>
  </si>
  <si>
    <t>6,99                               13,98 (сез.)</t>
  </si>
  <si>
    <t xml:space="preserve"> з 01.12.08 населення, з 02.12.08 інші</t>
  </si>
  <si>
    <t>смт Зачепилівка</t>
  </si>
  <si>
    <t>ТОВ "ДП Котельні лікарніного комплексу"</t>
  </si>
  <si>
    <t>з 16.12.08</t>
  </si>
  <si>
    <t>с. Олексіївка</t>
  </si>
  <si>
    <t>с.Качалівка</t>
  </si>
  <si>
    <t>інд. опалення</t>
  </si>
  <si>
    <t>з 18.12.08</t>
  </si>
  <si>
    <r>
      <t xml:space="preserve">Краснокутський р-н 
</t>
    </r>
    <r>
      <rPr>
        <sz val="12"/>
        <rFont val="Times New Roman Cyr"/>
        <family val="0"/>
      </rPr>
      <t>смт Краснокутськ</t>
    </r>
  </si>
  <si>
    <t>з 09.12.08</t>
  </si>
  <si>
    <t>с. Токарівка</t>
  </si>
  <si>
    <t>c. Рідкодубівка</t>
  </si>
  <si>
    <t>с. Піски</t>
  </si>
  <si>
    <t xml:space="preserve">c. Новоєгорівка </t>
  </si>
  <si>
    <t>с. Колодязне</t>
  </si>
  <si>
    <t>с. Кам"янка</t>
  </si>
  <si>
    <t>c. Другий Лиман</t>
  </si>
  <si>
    <t>з 13.01.09</t>
  </si>
  <si>
    <r>
      <t xml:space="preserve">Дворічанський р-н  
</t>
    </r>
    <r>
      <rPr>
        <sz val="12"/>
        <rFont val="Times New Roman Cyr"/>
        <family val="0"/>
      </rPr>
      <t xml:space="preserve">смт Дворічна  
</t>
    </r>
  </si>
  <si>
    <t>з 1.12.08 для населення, з 9.01.09 - бюдж., інш.</t>
  </si>
  <si>
    <t>ТОВ "Дівайс"</t>
  </si>
  <si>
    <t>рішення Іванівської с/р</t>
  </si>
  <si>
    <t>с. Іванівка         "</t>
  </si>
  <si>
    <t>46,97 (сез)</t>
  </si>
  <si>
    <t>смт Малинівка       "</t>
  </si>
  <si>
    <t>66,48 (сез)</t>
  </si>
  <si>
    <t>з 01.12.08 населення, з 01.01.09 б., інш.</t>
  </si>
  <si>
    <t>смт Кочеток  Чугуївського р-ну</t>
  </si>
  <si>
    <t>м.Зміїв (з 17.01.2020)</t>
  </si>
  <si>
    <t>смт Великий Бурлук</t>
  </si>
  <si>
    <t>с.Шарівка Валківського р-ну</t>
  </si>
  <si>
    <t>сел.Старий Мерчик      "</t>
  </si>
  <si>
    <t>Рішення Благодатненської сільради від 18.03.09 б/№ з 18.03.09</t>
  </si>
  <si>
    <t>с.Серпневе Валківського р-ну</t>
  </si>
  <si>
    <t>Рішенням Ков"язької селищної ради від 17.03.09 №31 з 17.03.09</t>
  </si>
  <si>
    <t>с.Ков"яги Валківського р-ну</t>
  </si>
  <si>
    <t xml:space="preserve"> на альтернативному паливі</t>
  </si>
  <si>
    <t>4,07                           8,14 (сез.)</t>
  </si>
  <si>
    <t>індивідуальне опалення</t>
  </si>
  <si>
    <t xml:space="preserve"> з 01.12.08 населення, з 23.12.08 інші</t>
  </si>
  <si>
    <t>м. Валки з використанням газу</t>
  </si>
  <si>
    <t>14,40 (сез.)</t>
  </si>
  <si>
    <t xml:space="preserve"> з 01.12.08 населення, з 16.12.08 інші</t>
  </si>
  <si>
    <t>м. Богодухів</t>
  </si>
  <si>
    <t xml:space="preserve">з 16.12.08  </t>
  </si>
  <si>
    <r>
      <t xml:space="preserve">с.Стрілеча </t>
    </r>
    <r>
      <rPr>
        <i/>
        <sz val="12"/>
        <rFont val="Times New Roman Cyr"/>
        <family val="0"/>
      </rPr>
      <t>Харківського р-ну</t>
    </r>
  </si>
  <si>
    <t>з 30.12.08</t>
  </si>
  <si>
    <t>м. Харків</t>
  </si>
  <si>
    <t xml:space="preserve">ТОВ "Котельні лікарняного комплексу" </t>
  </si>
  <si>
    <t>4,58/1,13</t>
  </si>
  <si>
    <t>54,73(сез)</t>
  </si>
  <si>
    <t xml:space="preserve"> з 15.12.08  нас., з 26.12.08 - інші</t>
  </si>
  <si>
    <r>
      <t>смт Чкаловське  Чугуївського р-ну</t>
    </r>
    <r>
      <rPr>
        <i/>
        <sz val="10"/>
        <rFont val="Times New Roman Cyr"/>
        <family val="0"/>
      </rPr>
      <t xml:space="preserve"> населення </t>
    </r>
  </si>
  <si>
    <t>60,17 (сез)</t>
  </si>
  <si>
    <t>смт Кочеток  Чугуївського р-ну (АДЕ)</t>
  </si>
  <si>
    <t>66,85 (сез)</t>
  </si>
  <si>
    <t>смт Кочеток  Чугуївського р-ну (газ)</t>
  </si>
  <si>
    <t xml:space="preserve">                                                 з 01.12.08</t>
  </si>
  <si>
    <t>с.Гусинка   "</t>
  </si>
  <si>
    <t>с.Петропавлівка    "</t>
  </si>
  <si>
    <t>с. Ягідне     "</t>
  </si>
  <si>
    <t>с.Сенькове     "</t>
  </si>
  <si>
    <t>c. Осинове</t>
  </si>
  <si>
    <t xml:space="preserve">с.Лісна Стінка  </t>
  </si>
  <si>
    <t>62,20 ( сез)</t>
  </si>
  <si>
    <t xml:space="preserve">с. Курилівка, Новоосинове, Подоли </t>
  </si>
  <si>
    <t>сел.  Кіндрашівка        "</t>
  </si>
  <si>
    <t>11,41/5,47</t>
  </si>
  <si>
    <t>сел.Грушівка        "</t>
  </si>
  <si>
    <t>з 30.10.08</t>
  </si>
  <si>
    <t xml:space="preserve">сел. Глушківка Куп"янського р-ну  </t>
  </si>
  <si>
    <t>6,15/2,08</t>
  </si>
  <si>
    <t>з 04.12.08 бюджет, інші, з 06.12.08 населення</t>
  </si>
  <si>
    <t>м.Куп"янськ на альтернативному паливі</t>
  </si>
  <si>
    <t>52,35 (сез)</t>
  </si>
  <si>
    <t>м.Куп"янськ з використанням газу</t>
  </si>
  <si>
    <t xml:space="preserve">м.Барвінкове на АДЕ </t>
  </si>
  <si>
    <t>4,46   8,92(сез.)</t>
  </si>
  <si>
    <t>105,22 (сез)</t>
  </si>
  <si>
    <t>з 15.12.08 для нас., з 01.01.09 для бюдж., інш.</t>
  </si>
  <si>
    <t>м.Барвінкове (газ населення з 20.01.2019; бюджет, інші з 01.01.2019)</t>
  </si>
  <si>
    <r>
      <t>КП "Обласний інформаційно-технічний центр"</t>
    </r>
    <r>
      <rPr>
        <b/>
        <sz val="12"/>
        <rFont val="Times New Roman Cyr"/>
        <family val="0"/>
      </rPr>
      <t xml:space="preserve"> </t>
    </r>
  </si>
  <si>
    <t>5,00/1,30</t>
  </si>
  <si>
    <t>36,83 (сез)</t>
  </si>
  <si>
    <t>рішення в/к Первомайської м/р від 27.09.2017 
№ 150, з 15.10.17</t>
  </si>
  <si>
    <r>
      <t xml:space="preserve">Первомайське КП "Тепломережі" </t>
    </r>
    <r>
      <rPr>
        <b/>
        <sz val="12"/>
        <rFont val="Times New Roman Cyr"/>
        <family val="0"/>
      </rPr>
      <t xml:space="preserve">- </t>
    </r>
    <r>
      <rPr>
        <sz val="12"/>
        <rFont val="Times New Roman Cyr"/>
        <family val="0"/>
      </rPr>
      <t>м.Первомайський (з 16.04.2019)</t>
    </r>
  </si>
  <si>
    <t>41,83 (сез)</t>
  </si>
  <si>
    <r>
      <t xml:space="preserve">Первомайське КП "Тепломережі" </t>
    </r>
    <r>
      <rPr>
        <b/>
        <sz val="12"/>
        <rFont val="Times New Roman Cyr"/>
        <family val="0"/>
      </rPr>
      <t xml:space="preserve">- </t>
    </r>
    <r>
      <rPr>
        <sz val="12"/>
        <rFont val="Times New Roman Cyr"/>
        <family val="0"/>
      </rPr>
      <t>м.Первомайський (з 01.03.2019 по 15.04.2019)</t>
    </r>
  </si>
  <si>
    <t xml:space="preserve">с.Катеринівка </t>
  </si>
  <si>
    <t>рішення сесії Миколаївської с/р від 14.09.2017, з 01.10.2017</t>
  </si>
  <si>
    <t xml:space="preserve">с.Миколаївка              </t>
  </si>
  <si>
    <t xml:space="preserve">с.Єлизаветівка                         </t>
  </si>
  <si>
    <t xml:space="preserve">смт.Краснопавлівка Лозівського р-ну                                             </t>
  </si>
  <si>
    <r>
      <t xml:space="preserve">Лозівське КП "Тепловодосервіс" </t>
    </r>
    <r>
      <rPr>
        <b/>
        <u val="single"/>
        <sz val="18"/>
        <rFont val="Times New Roman Cyr"/>
        <family val="0"/>
      </rPr>
      <t xml:space="preserve"> </t>
    </r>
    <r>
      <rPr>
        <u val="single"/>
        <sz val="12"/>
        <rFont val="Times New Roman Cyr"/>
        <family val="0"/>
      </rPr>
      <t xml:space="preserve">Лозівський р-н </t>
    </r>
  </si>
  <si>
    <t>6,08/1,97</t>
  </si>
  <si>
    <t>145,15 за 1Гкал +1,97 за 1 м2/міс.</t>
  </si>
  <si>
    <t>44,29 (сез)</t>
  </si>
  <si>
    <t xml:space="preserve">                                                       з 01.12.08</t>
  </si>
  <si>
    <t xml:space="preserve">  Філія "Панютинського вагоноремонтного заводу" АТ "Укрзалізниця" смт Панютине</t>
  </si>
  <si>
    <t>49,91 (сез)</t>
  </si>
  <si>
    <r>
      <t xml:space="preserve">  </t>
    </r>
    <r>
      <rPr>
        <b/>
        <u val="single"/>
        <sz val="12"/>
        <rFont val="Times New Roman Cyr"/>
        <family val="0"/>
      </rPr>
      <t xml:space="preserve">КП "Теплоенерго" </t>
    </r>
    <r>
      <rPr>
        <b/>
        <sz val="12"/>
        <rFont val="Times New Roman Cyr"/>
        <family val="0"/>
      </rPr>
      <t xml:space="preserve">Лозівської м/ради  </t>
    </r>
    <r>
      <rPr>
        <sz val="12"/>
        <rFont val="Times New Roman Cyr"/>
        <family val="0"/>
      </rPr>
      <t>-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м.Лозова з 01.01.2019</t>
    </r>
  </si>
  <si>
    <t>47,22 (сез)</t>
  </si>
  <si>
    <r>
      <t xml:space="preserve">Хрестищенське ВБР БУ "Укрбургаз" АТ "Укргазвидобування"  
</t>
    </r>
    <r>
      <rPr>
        <sz val="12"/>
        <rFont val="Times New Roman Cyr"/>
        <family val="0"/>
      </rPr>
      <t xml:space="preserve">(с. Наталине Красноградського району) </t>
    </r>
  </si>
  <si>
    <t>52,23 (сез)</t>
  </si>
  <si>
    <r>
      <t xml:space="preserve">Красноградське ПТМ  
</t>
    </r>
    <r>
      <rPr>
        <sz val="12"/>
        <rFont val="Times New Roman Cyr"/>
        <family val="0"/>
      </rPr>
      <t xml:space="preserve">(м. Красноград, с. Наталине, Піщанка, Хрестищі) </t>
    </r>
  </si>
  <si>
    <t>з 12.11.08</t>
  </si>
  <si>
    <r>
      <t>ТОВ "Володар-Кегичівка"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(смт Кегичівка)</t>
    </r>
  </si>
  <si>
    <t xml:space="preserve">1499,68 грн/Гкал у опалювальний період та щомісяця протягом року 47295,69 грн  за 
1 Гкал/год. </t>
  </si>
  <si>
    <t>з 01.07.08</t>
  </si>
  <si>
    <t xml:space="preserve">с. Оскіл (двоставковий тариф) </t>
  </si>
  <si>
    <t>о/ст 1933,69</t>
  </si>
  <si>
    <r>
      <rPr>
        <b/>
        <i/>
        <u val="single"/>
        <sz val="10"/>
        <rFont val="Times New Roman Cyr"/>
        <family val="0"/>
      </rPr>
      <t>о/ст</t>
    </r>
    <r>
      <rPr>
        <b/>
        <i/>
        <sz val="10"/>
        <rFont val="Times New Roman Cyr"/>
        <family val="0"/>
      </rPr>
      <t xml:space="preserve"> 1933,69 грн/Гкал
</t>
    </r>
    <r>
      <rPr>
        <b/>
        <i/>
        <u val="single"/>
        <sz val="10"/>
        <rFont val="Times New Roman Cyr"/>
        <family val="0"/>
      </rPr>
      <t>д/ст</t>
    </r>
    <r>
      <rPr>
        <b/>
        <i/>
        <sz val="10"/>
        <rFont val="Times New Roman Cyr"/>
        <family val="0"/>
      </rPr>
      <t xml:space="preserve"> 1360,83 грн/Гкал у опалювальний період та щомісяця протягом року 94258,61 грн  за 
1 Гкал/год. </t>
    </r>
  </si>
  <si>
    <r>
      <rPr>
        <b/>
        <i/>
        <u val="single"/>
        <sz val="10"/>
        <rFont val="Times New Roman Cyr"/>
        <family val="0"/>
      </rPr>
      <t xml:space="preserve">двоставк тариф </t>
    </r>
    <r>
      <rPr>
        <b/>
        <i/>
        <sz val="10"/>
        <rFont val="Times New Roman Cyr"/>
        <family val="0"/>
      </rPr>
      <t xml:space="preserve">42,65 грн/м2 у опалюв період та  щомісяця протягом року 5,65 грн /м2 </t>
    </r>
  </si>
  <si>
    <r>
      <rPr>
        <b/>
        <i/>
        <u val="single"/>
        <sz val="10"/>
        <rFont val="Times New Roman Cyr"/>
        <family val="0"/>
      </rPr>
      <t xml:space="preserve">двоставк тариф </t>
    </r>
    <r>
      <rPr>
        <b/>
        <i/>
        <sz val="10"/>
        <rFont val="Times New Roman Cyr"/>
        <family val="0"/>
      </rPr>
      <t xml:space="preserve">1381,67 грн/Гкал у опалюв період та щомісяця протягом року 
5,65 грн /м2 </t>
    </r>
  </si>
  <si>
    <r>
      <t>Ізюмське ПТМ</t>
    </r>
    <r>
      <rPr>
        <sz val="12"/>
        <rFont val="Times New Roman Cyr"/>
        <family val="0"/>
      </rPr>
      <t xml:space="preserve"> 
м. Ізюм </t>
    </r>
  </si>
  <si>
    <r>
      <t xml:space="preserve">КП "Зміїв-тепло" </t>
    </r>
    <r>
      <rPr>
        <u val="single"/>
        <sz val="12"/>
        <rFont val="Times New Roman Cyr"/>
        <family val="0"/>
      </rPr>
      <t>(м. Зміїв, с. Бірки) (газ+дрова)</t>
    </r>
  </si>
  <si>
    <t xml:space="preserve"> з 15.10.07 населення,з 15.10.08 бюджет</t>
  </si>
  <si>
    <t xml:space="preserve"> сел. Черкаська Лозова </t>
  </si>
  <si>
    <t>7,97/2,19</t>
  </si>
  <si>
    <r>
      <t>м.Дергачі</t>
    </r>
    <r>
      <rPr>
        <b/>
        <sz val="10"/>
        <rFont val="Times New Roman Cyr"/>
        <family val="0"/>
      </rPr>
      <t xml:space="preserve"> </t>
    </r>
  </si>
  <si>
    <r>
      <t>КП "Постачальник послуг" Дергачівської р/ради</t>
    </r>
    <r>
      <rPr>
        <b/>
        <sz val="12"/>
        <rFont val="Times New Roman Cyr"/>
        <family val="0"/>
      </rPr>
      <t xml:space="preserve"> (з 01.10.2018)</t>
    </r>
  </si>
  <si>
    <t>рішення сесії Вовчанської райради від 05.10.2017 № 624-VII, 3 20.10.17</t>
  </si>
  <si>
    <r>
      <t xml:space="preserve">Вовчанське ПТМ
</t>
    </r>
    <r>
      <rPr>
        <sz val="12"/>
        <rFont val="Times New Roman Cyr"/>
        <family val="0"/>
      </rPr>
      <t>(м. Вовчанськ, смт Вільча, Старий Салтів, 
с. Юрченкове)</t>
    </r>
  </si>
  <si>
    <t>57,33 (сез)</t>
  </si>
  <si>
    <r>
      <t xml:space="preserve">Борівське ПТМ 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 xml:space="preserve">(смт.Борова, с.Шийківка, с.Богуславка, с.Вище Солоне, с.Дружелюбівка, с. Підвисоке,
 с. Чернещина)  </t>
    </r>
  </si>
  <si>
    <t xml:space="preserve">КП "Господар" Богодухівської райради </t>
  </si>
  <si>
    <t>53,17 (сез)</t>
  </si>
  <si>
    <r>
      <t xml:space="preserve">КП БРР "Балаклійські теплові мережі"
</t>
    </r>
    <r>
      <rPr>
        <u val="single"/>
        <sz val="12"/>
        <rFont val="Times New Roman Cyr"/>
        <family val="0"/>
      </rPr>
      <t>(</t>
    </r>
    <r>
      <rPr>
        <sz val="12"/>
        <rFont val="Times New Roman Cyr"/>
        <family val="0"/>
      </rPr>
      <t xml:space="preserve">м. Балаклія, смт Донець, смт Савинці,  
с. Борщівка, с. Веселе, с. Довгалівка,  с. Нова Гусарівка,  с. Петрівське, с. Покровське, 
с. Шевелівка, с. Яковенкове) </t>
    </r>
  </si>
  <si>
    <t>1397,37/87,46</t>
  </si>
  <si>
    <t>ТОВ "Теплоенергоцентр Роганського промвузла"</t>
  </si>
  <si>
    <t>НАУ ім. Жуковського  "ХАІ"</t>
  </si>
  <si>
    <r>
      <t>ПАТ "Укртрансгаз"</t>
    </r>
    <r>
      <rPr>
        <sz val="12"/>
        <rFont val="Times New Roman Cyr"/>
        <family val="0"/>
      </rPr>
      <t xml:space="preserve"> м.Харків</t>
    </r>
  </si>
  <si>
    <t>1477,30/123,06</t>
  </si>
  <si>
    <r>
      <t>Приватна фірма "А-ТЕТ"</t>
    </r>
    <r>
      <rPr>
        <b/>
        <sz val="12"/>
        <rFont val="Times New Roman Cyr"/>
        <family val="0"/>
      </rPr>
      <t xml:space="preserve"> м. Харків</t>
    </r>
  </si>
  <si>
    <t>5,45/1,13</t>
  </si>
  <si>
    <t>265,12                                          252,70 вик. послуг</t>
  </si>
  <si>
    <t>93,22 (з р/суш)
 86,32 (без р/с)</t>
  </si>
  <si>
    <t>39,38 (сез)</t>
  </si>
  <si>
    <t>з 01.12.08  для населення, з 03.01.09 - для бюджетних установ та інших</t>
  </si>
  <si>
    <r>
      <t xml:space="preserve">КП "Харківські теплові мережі" 
</t>
    </r>
    <r>
      <rPr>
        <sz val="12"/>
        <rFont val="Times New Roman Cyr"/>
        <family val="0"/>
      </rPr>
      <t>м. Харків, Пісочин, Солоницівка</t>
    </r>
  </si>
  <si>
    <t>інші н.п.</t>
  </si>
  <si>
    <t>міста, р/ц</t>
  </si>
  <si>
    <t>1 Гкал/ 1 м3 г.в.</t>
  </si>
  <si>
    <t xml:space="preserve">                                        Тарифи, грн. з ПДВ</t>
  </si>
  <si>
    <t xml:space="preserve">        Довідка щодо розміру діючих тарифів на послуги теплопостачання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</si>
</sst>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 Cyr"/>
      <family val="0"/>
    </font>
    <font>
      <b/>
      <u val="single"/>
      <sz val="12"/>
      <name val="Times New Roman Cyr"/>
      <family val="0"/>
    </font>
    <font>
      <sz val="11"/>
      <name val="Times New Roman Cyr"/>
      <family val="0"/>
    </font>
    <font>
      <b/>
      <sz val="11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u val="single"/>
      <sz val="12"/>
      <name val="Times New Roman Cyr"/>
      <family val="0"/>
    </font>
    <font>
      <b/>
      <sz val="8"/>
      <name val="Times New Roman Cyr"/>
      <family val="0"/>
    </font>
    <font>
      <i/>
      <sz val="12"/>
      <name val="Times New Roman Cyr"/>
      <family val="0"/>
    </font>
    <font>
      <b/>
      <i/>
      <sz val="10"/>
      <name val="Times New Roman Cyr"/>
      <family val="0"/>
    </font>
    <font>
      <b/>
      <sz val="14"/>
      <name val="Times New Roman Cyr"/>
      <family val="0"/>
    </font>
    <font>
      <b/>
      <u val="single"/>
      <sz val="11.5"/>
      <name val="Times New Roman Cyr"/>
      <family val="0"/>
    </font>
    <font>
      <sz val="9"/>
      <name val="Times New Roman Cyr"/>
      <family val="0"/>
    </font>
    <font>
      <i/>
      <sz val="10"/>
      <name val="Times New Roman Cyr"/>
      <family val="0"/>
    </font>
    <font>
      <b/>
      <u val="single"/>
      <sz val="18"/>
      <name val="Times New Roman Cyr"/>
      <family val="0"/>
    </font>
    <font>
      <b/>
      <sz val="9"/>
      <name val="Times New Roman Cyr"/>
      <family val="0"/>
    </font>
    <font>
      <b/>
      <i/>
      <u val="single"/>
      <sz val="10"/>
      <name val="Times New Roman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41" fillId="31" borderId="8" applyNumberFormat="0" applyFont="0" applyAlignment="0" applyProtection="0"/>
    <xf numFmtId="9" fontId="4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/>
    </xf>
    <xf numFmtId="0" fontId="19" fillId="0" borderId="0" xfId="0" applyFont="1" applyAlignment="1">
      <alignment/>
    </xf>
    <xf numFmtId="2" fontId="20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8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2" fontId="21" fillId="33" borderId="10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wrapText="1"/>
    </xf>
    <xf numFmtId="2" fontId="21" fillId="33" borderId="10" xfId="0" applyNumberFormat="1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5" fillId="33" borderId="10" xfId="0" applyFont="1" applyFill="1" applyBorder="1" applyAlignment="1">
      <alignment wrapText="1"/>
    </xf>
    <xf numFmtId="0" fontId="20" fillId="33" borderId="10" xfId="0" applyFont="1" applyFill="1" applyBorder="1" applyAlignment="1">
      <alignment wrapText="1"/>
    </xf>
    <xf numFmtId="2" fontId="21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20" fillId="0" borderId="12" xfId="0" applyFont="1" applyBorder="1" applyAlignment="1">
      <alignment horizontal="center"/>
    </xf>
    <xf numFmtId="2" fontId="21" fillId="0" borderId="12" xfId="0" applyNumberFormat="1" applyFont="1" applyBorder="1" applyAlignment="1">
      <alignment horizontal="center"/>
    </xf>
    <xf numFmtId="2" fontId="20" fillId="0" borderId="12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 wrapText="1"/>
    </xf>
    <xf numFmtId="0" fontId="22" fillId="0" borderId="10" xfId="0" applyFont="1" applyBorder="1" applyAlignment="1">
      <alignment horizontal="left" wrapText="1"/>
    </xf>
    <xf numFmtId="0" fontId="25" fillId="33" borderId="10" xfId="0" applyFont="1" applyFill="1" applyBorder="1" applyAlignment="1">
      <alignment horizontal="center"/>
    </xf>
    <xf numFmtId="0" fontId="19" fillId="33" borderId="0" xfId="0" applyFont="1" applyFill="1" applyAlignment="1">
      <alignment/>
    </xf>
    <xf numFmtId="2" fontId="25" fillId="33" borderId="10" xfId="0" applyNumberFormat="1" applyFont="1" applyFill="1" applyBorder="1" applyAlignment="1">
      <alignment horizontal="center" wrapText="1"/>
    </xf>
    <xf numFmtId="2" fontId="25" fillId="33" borderId="10" xfId="0" applyNumberFormat="1" applyFont="1" applyFill="1" applyBorder="1" applyAlignment="1">
      <alignment horizontal="center"/>
    </xf>
    <xf numFmtId="2" fontId="30" fillId="33" borderId="10" xfId="0" applyNumberFormat="1" applyFont="1" applyFill="1" applyBorder="1" applyAlignment="1">
      <alignment horizontal="center" vertical="center" wrapText="1"/>
    </xf>
    <xf numFmtId="2" fontId="25" fillId="33" borderId="11" xfId="0" applyNumberFormat="1" applyFont="1" applyFill="1" applyBorder="1" applyAlignment="1">
      <alignment horizontal="center" vertical="center"/>
    </xf>
    <xf numFmtId="2" fontId="25" fillId="33" borderId="10" xfId="0" applyNumberFormat="1" applyFont="1" applyFill="1" applyBorder="1" applyAlignment="1">
      <alignment horizontal="center" vertical="center"/>
    </xf>
    <xf numFmtId="2" fontId="30" fillId="33" borderId="10" xfId="0" applyNumberFormat="1" applyFont="1" applyFill="1" applyBorder="1" applyAlignment="1">
      <alignment vertical="center" wrapText="1"/>
    </xf>
    <xf numFmtId="0" fontId="22" fillId="33" borderId="17" xfId="0" applyFont="1" applyFill="1" applyBorder="1" applyAlignment="1">
      <alignment vertical="center" wrapText="1"/>
    </xf>
    <xf numFmtId="0" fontId="18" fillId="0" borderId="0" xfId="0" applyFont="1" applyAlignment="1">
      <alignment/>
    </xf>
    <xf numFmtId="0" fontId="25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/>
    </xf>
    <xf numFmtId="2" fontId="20" fillId="0" borderId="18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 wrapText="1"/>
    </xf>
    <xf numFmtId="2" fontId="20" fillId="0" borderId="12" xfId="0" applyNumberFormat="1" applyFont="1" applyBorder="1" applyAlignment="1">
      <alignment horizontal="center" wrapText="1"/>
    </xf>
    <xf numFmtId="0" fontId="22" fillId="0" borderId="17" xfId="0" applyFont="1" applyBorder="1" applyAlignment="1">
      <alignment wrapText="1"/>
    </xf>
    <xf numFmtId="2" fontId="25" fillId="0" borderId="18" xfId="0" applyNumberFormat="1" applyFont="1" applyBorder="1" applyAlignment="1">
      <alignment horizontal="center"/>
    </xf>
    <xf numFmtId="2" fontId="25" fillId="0" borderId="12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2" fontId="21" fillId="0" borderId="11" xfId="0" applyNumberFormat="1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0" fontId="22" fillId="0" borderId="17" xfId="0" applyFont="1" applyBorder="1" applyAlignment="1">
      <alignment vertical="center" wrapText="1"/>
    </xf>
    <xf numFmtId="0" fontId="20" fillId="33" borderId="0" xfId="0" applyFont="1" applyFill="1" applyAlignment="1">
      <alignment horizontal="center"/>
    </xf>
    <xf numFmtId="0" fontId="25" fillId="33" borderId="10" xfId="0" applyFont="1" applyFill="1" applyBorder="1" applyAlignment="1">
      <alignment vertical="center" wrapText="1"/>
    </xf>
    <xf numFmtId="0" fontId="25" fillId="33" borderId="11" xfId="0" applyFont="1" applyFill="1" applyBorder="1" applyAlignment="1">
      <alignment horizontal="center"/>
    </xf>
    <xf numFmtId="0" fontId="25" fillId="33" borderId="17" xfId="0" applyFont="1" applyFill="1" applyBorder="1" applyAlignment="1">
      <alignment vertical="center" wrapText="1"/>
    </xf>
    <xf numFmtId="0" fontId="25" fillId="33" borderId="16" xfId="0" applyFont="1" applyFill="1" applyBorder="1" applyAlignment="1">
      <alignment horizontal="left" wrapText="1"/>
    </xf>
    <xf numFmtId="0" fontId="29" fillId="33" borderId="17" xfId="0" applyFont="1" applyFill="1" applyBorder="1" applyAlignment="1">
      <alignment vertical="center" wrapText="1"/>
    </xf>
    <xf numFmtId="0" fontId="21" fillId="33" borderId="0" xfId="0" applyFont="1" applyFill="1" applyAlignment="1">
      <alignment horizontal="center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2" fontId="31" fillId="33" borderId="10" xfId="0" applyNumberFormat="1" applyFont="1" applyFill="1" applyBorder="1" applyAlignment="1">
      <alignment horizontal="center" wrapText="1"/>
    </xf>
    <xf numFmtId="2" fontId="31" fillId="33" borderId="10" xfId="0" applyNumberFormat="1" applyFont="1" applyFill="1" applyBorder="1" applyAlignment="1">
      <alignment horizontal="center"/>
    </xf>
    <xf numFmtId="0" fontId="29" fillId="33" borderId="10" xfId="0" applyFont="1" applyFill="1" applyBorder="1" applyAlignment="1">
      <alignment vertical="center"/>
    </xf>
    <xf numFmtId="0" fontId="25" fillId="33" borderId="0" xfId="0" applyFont="1" applyFill="1" applyAlignment="1">
      <alignment/>
    </xf>
    <xf numFmtId="0" fontId="25" fillId="33" borderId="16" xfId="0" applyFont="1" applyFill="1" applyBorder="1" applyAlignment="1">
      <alignment horizontal="center" wrapText="1"/>
    </xf>
    <xf numFmtId="0" fontId="32" fillId="33" borderId="10" xfId="0" applyFont="1" applyFill="1" applyBorder="1" applyAlignment="1">
      <alignment vertical="justify"/>
    </xf>
    <xf numFmtId="0" fontId="25" fillId="33" borderId="11" xfId="0" applyFont="1" applyFill="1" applyBorder="1" applyAlignment="1">
      <alignment horizontal="center" wrapText="1"/>
    </xf>
    <xf numFmtId="2" fontId="18" fillId="33" borderId="10" xfId="0" applyNumberFormat="1" applyFont="1" applyFill="1" applyBorder="1" applyAlignment="1">
      <alignment horizontal="center" wrapText="1"/>
    </xf>
    <xf numFmtId="2" fontId="18" fillId="33" borderId="10" xfId="0" applyNumberFormat="1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29" fillId="33" borderId="10" xfId="0" applyFont="1" applyFill="1" applyBorder="1" applyAlignment="1">
      <alignment wrapText="1"/>
    </xf>
    <xf numFmtId="0" fontId="19" fillId="33" borderId="0" xfId="0" applyFont="1" applyFill="1" applyAlignment="1">
      <alignment/>
    </xf>
    <xf numFmtId="0" fontId="26" fillId="33" borderId="10" xfId="0" applyFont="1" applyFill="1" applyBorder="1" applyAlignment="1">
      <alignment horizontal="center" wrapText="1"/>
    </xf>
    <xf numFmtId="0" fontId="29" fillId="33" borderId="10" xfId="0" applyFont="1" applyFill="1" applyBorder="1" applyAlignment="1">
      <alignment vertical="center" wrapText="1"/>
    </xf>
    <xf numFmtId="2" fontId="19" fillId="33" borderId="0" xfId="0" applyNumberFormat="1" applyFont="1" applyFill="1" applyAlignment="1">
      <alignment/>
    </xf>
    <xf numFmtId="0" fontId="22" fillId="33" borderId="10" xfId="0" applyFont="1" applyFill="1" applyBorder="1" applyAlignment="1">
      <alignment vertical="justify"/>
    </xf>
    <xf numFmtId="0" fontId="25" fillId="0" borderId="0" xfId="0" applyFont="1" applyAlignment="1">
      <alignment/>
    </xf>
    <xf numFmtId="0" fontId="25" fillId="0" borderId="11" xfId="0" applyFont="1" applyBorder="1" applyAlignment="1">
      <alignment horizontal="center" wrapText="1"/>
    </xf>
    <xf numFmtId="0" fontId="29" fillId="0" borderId="10" xfId="0" applyFont="1" applyBorder="1" applyAlignment="1">
      <alignment wrapText="1"/>
    </xf>
    <xf numFmtId="2" fontId="21" fillId="33" borderId="10" xfId="0" applyNumberFormat="1" applyFont="1" applyFill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7" xfId="0" applyFont="1" applyBorder="1" applyAlignment="1">
      <alignment vertical="center" wrapText="1"/>
    </xf>
    <xf numFmtId="0" fontId="26" fillId="0" borderId="11" xfId="0" applyFont="1" applyBorder="1" applyAlignment="1">
      <alignment horizontal="center" wrapText="1"/>
    </xf>
    <xf numFmtId="0" fontId="29" fillId="0" borderId="17" xfId="0" applyFont="1" applyBorder="1" applyAlignment="1">
      <alignment vertical="center" wrapText="1"/>
    </xf>
    <xf numFmtId="0" fontId="33" fillId="33" borderId="0" xfId="0" applyFont="1" applyFill="1" applyAlignment="1">
      <alignment horizontal="center"/>
    </xf>
    <xf numFmtId="2" fontId="20" fillId="33" borderId="10" xfId="0" applyNumberFormat="1" applyFont="1" applyFill="1" applyBorder="1" applyAlignment="1">
      <alignment horizontal="center"/>
    </xf>
    <xf numFmtId="2" fontId="21" fillId="33" borderId="16" xfId="0" applyNumberFormat="1" applyFont="1" applyFill="1" applyBorder="1" applyAlignment="1">
      <alignment horizontal="center"/>
    </xf>
    <xf numFmtId="2" fontId="29" fillId="33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29" fillId="33" borderId="17" xfId="0" applyFont="1" applyFill="1" applyBorder="1" applyAlignment="1">
      <alignment/>
    </xf>
    <xf numFmtId="0" fontId="18" fillId="33" borderId="10" xfId="0" applyFont="1" applyFill="1" applyBorder="1" applyAlignment="1">
      <alignment horizontal="center" wrapText="1"/>
    </xf>
    <xf numFmtId="2" fontId="25" fillId="33" borderId="12" xfId="0" applyNumberFormat="1" applyFont="1" applyFill="1" applyBorder="1" applyAlignment="1">
      <alignment horizontal="center"/>
    </xf>
    <xf numFmtId="2" fontId="20" fillId="33" borderId="17" xfId="0" applyNumberFormat="1" applyFont="1" applyFill="1" applyBorder="1" applyAlignment="1">
      <alignment horizontal="center"/>
    </xf>
    <xf numFmtId="2" fontId="21" fillId="33" borderId="19" xfId="0" applyNumberFormat="1" applyFont="1" applyFill="1" applyBorder="1" applyAlignment="1">
      <alignment horizontal="center"/>
    </xf>
    <xf numFmtId="2" fontId="29" fillId="33" borderId="12" xfId="0" applyNumberFormat="1" applyFont="1" applyFill="1" applyBorder="1" applyAlignment="1">
      <alignment horizontal="center"/>
    </xf>
    <xf numFmtId="0" fontId="25" fillId="33" borderId="15" xfId="0" applyFont="1" applyFill="1" applyBorder="1" applyAlignment="1">
      <alignment horizontal="center" wrapText="1"/>
    </xf>
    <xf numFmtId="2" fontId="25" fillId="33" borderId="12" xfId="0" applyNumberFormat="1" applyFont="1" applyFill="1" applyBorder="1" applyAlignment="1">
      <alignment horizontal="center" wrapText="1"/>
    </xf>
    <xf numFmtId="2" fontId="21" fillId="33" borderId="12" xfId="0" applyNumberFormat="1" applyFont="1" applyFill="1" applyBorder="1" applyAlignment="1">
      <alignment horizontal="center"/>
    </xf>
    <xf numFmtId="0" fontId="18" fillId="33" borderId="16" xfId="0" applyFont="1" applyFill="1" applyBorder="1" applyAlignment="1">
      <alignment horizontal="left" wrapText="1"/>
    </xf>
    <xf numFmtId="2" fontId="34" fillId="0" borderId="10" xfId="0" applyNumberFormat="1" applyFont="1" applyBorder="1" applyAlignment="1">
      <alignment horizontal="center" wrapText="1"/>
    </xf>
    <xf numFmtId="0" fontId="18" fillId="0" borderId="16" xfId="0" applyFont="1" applyBorder="1" applyAlignment="1">
      <alignment horizontal="left" wrapText="1"/>
    </xf>
    <xf numFmtId="0" fontId="29" fillId="0" borderId="17" xfId="0" applyFont="1" applyBorder="1" applyAlignment="1">
      <alignment vertical="center"/>
    </xf>
    <xf numFmtId="0" fontId="19" fillId="0" borderId="0" xfId="0" applyFont="1" applyAlignment="1">
      <alignment/>
    </xf>
    <xf numFmtId="0" fontId="26" fillId="0" borderId="11" xfId="0" applyFont="1" applyBorder="1" applyAlignment="1">
      <alignment horizontal="center" vertical="justify"/>
    </xf>
    <xf numFmtId="0" fontId="25" fillId="0" borderId="10" xfId="0" applyFont="1" applyBorder="1" applyAlignment="1">
      <alignment/>
    </xf>
    <xf numFmtId="2" fontId="19" fillId="0" borderId="0" xfId="0" applyNumberFormat="1" applyFont="1" applyAlignment="1">
      <alignment/>
    </xf>
    <xf numFmtId="0" fontId="26" fillId="0" borderId="18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2" fillId="0" borderId="10" xfId="0" applyFont="1" applyBorder="1" applyAlignment="1">
      <alignment vertical="justify"/>
    </xf>
    <xf numFmtId="0" fontId="21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29" fillId="0" borderId="17" xfId="0" applyFont="1" applyBorder="1" applyAlignment="1">
      <alignment wrapText="1"/>
    </xf>
    <xf numFmtId="2" fontId="20" fillId="0" borderId="10" xfId="0" applyNumberFormat="1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wrapText="1"/>
    </xf>
    <xf numFmtId="0" fontId="25" fillId="0" borderId="17" xfId="0" applyFont="1" applyBorder="1" applyAlignment="1">
      <alignment vertical="center"/>
    </xf>
    <xf numFmtId="0" fontId="25" fillId="0" borderId="17" xfId="0" applyFont="1" applyBorder="1" applyAlignment="1">
      <alignment wrapText="1"/>
    </xf>
    <xf numFmtId="2" fontId="19" fillId="0" borderId="0" xfId="0" applyNumberFormat="1" applyFont="1" applyAlignment="1">
      <alignment/>
    </xf>
    <xf numFmtId="2" fontId="19" fillId="0" borderId="10" xfId="0" applyNumberFormat="1" applyFont="1" applyBorder="1" applyAlignment="1">
      <alignment horizontal="center"/>
    </xf>
    <xf numFmtId="2" fontId="19" fillId="0" borderId="15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 wrapText="1"/>
    </xf>
    <xf numFmtId="2" fontId="25" fillId="0" borderId="15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left" wrapText="1"/>
    </xf>
    <xf numFmtId="0" fontId="20" fillId="0" borderId="17" xfId="0" applyFont="1" applyBorder="1" applyAlignment="1">
      <alignment vertical="center" wrapText="1"/>
    </xf>
    <xf numFmtId="2" fontId="25" fillId="0" borderId="15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36" fillId="0" borderId="0" xfId="0" applyFont="1" applyAlignment="1">
      <alignment horizontal="center"/>
    </xf>
    <xf numFmtId="2" fontId="20" fillId="0" borderId="20" xfId="0" applyNumberFormat="1" applyFont="1" applyBorder="1" applyAlignment="1">
      <alignment horizontal="center"/>
    </xf>
    <xf numFmtId="2" fontId="30" fillId="0" borderId="12" xfId="0" applyNumberFormat="1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5" fillId="0" borderId="10" xfId="0" applyFont="1" applyBorder="1" applyAlignment="1">
      <alignment wrapText="1"/>
    </xf>
    <xf numFmtId="2" fontId="30" fillId="33" borderId="10" xfId="0" applyNumberFormat="1" applyFont="1" applyFill="1" applyBorder="1" applyAlignment="1">
      <alignment wrapText="1"/>
    </xf>
    <xf numFmtId="0" fontId="26" fillId="33" borderId="12" xfId="0" applyFont="1" applyFill="1" applyBorder="1" applyAlignment="1">
      <alignment horizontal="center" wrapText="1"/>
    </xf>
    <xf numFmtId="14" fontId="19" fillId="0" borderId="12" xfId="0" applyNumberFormat="1" applyFont="1" applyBorder="1" applyAlignment="1">
      <alignment horizontal="left" wrapText="1"/>
    </xf>
    <xf numFmtId="0" fontId="22" fillId="0" borderId="11" xfId="0" applyFont="1" applyBorder="1" applyAlignment="1">
      <alignment wrapText="1"/>
    </xf>
    <xf numFmtId="0" fontId="29" fillId="0" borderId="10" xfId="0" applyFont="1" applyBorder="1" applyAlignment="1">
      <alignment horizontal="left"/>
    </xf>
    <xf numFmtId="2" fontId="20" fillId="0" borderId="12" xfId="0" applyNumberFormat="1" applyFont="1" applyBorder="1" applyAlignment="1">
      <alignment horizontal="center"/>
    </xf>
    <xf numFmtId="2" fontId="38" fillId="0" borderId="12" xfId="0" applyNumberFormat="1" applyFont="1" applyBorder="1" applyAlignment="1">
      <alignment horizontal="center"/>
    </xf>
    <xf numFmtId="2" fontId="21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22" fillId="0" borderId="18" xfId="0" applyFont="1" applyBorder="1" applyAlignment="1">
      <alignment wrapText="1"/>
    </xf>
    <xf numFmtId="2" fontId="38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2" fontId="39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 wrapText="1"/>
    </xf>
    <xf numFmtId="2" fontId="40" fillId="0" borderId="10" xfId="0" applyNumberFormat="1" applyFont="1" applyBorder="1" applyAlignment="1">
      <alignment horizontal="center"/>
    </xf>
    <xf numFmtId="0" fontId="26" fillId="0" borderId="15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18" fillId="0" borderId="15" xfId="0" applyFont="1" applyBorder="1" applyAlignment="1">
      <alignment horizontal="center"/>
    </xf>
    <xf numFmtId="0" fontId="25" fillId="0" borderId="10" xfId="0" applyFont="1" applyBorder="1" applyAlignment="1">
      <alignment horizontal="center" vertical="justify"/>
    </xf>
    <xf numFmtId="0" fontId="21" fillId="0" borderId="10" xfId="0" applyFont="1" applyBorder="1" applyAlignment="1">
      <alignment horizontal="center" wrapText="1"/>
    </xf>
    <xf numFmtId="0" fontId="18" fillId="0" borderId="15" xfId="0" applyFont="1" applyBorder="1" applyAlignment="1">
      <alignment horizontal="center" vertical="justify"/>
    </xf>
    <xf numFmtId="0" fontId="25" fillId="0" borderId="21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132"/>
  <sheetViews>
    <sheetView tabSelected="1" view="pageBreakPreview" zoomScale="90" zoomScaleSheetLayoutView="90" zoomScalePageLayoutView="0" workbookViewId="0" topLeftCell="A94">
      <selection activeCell="C95" sqref="C95"/>
    </sheetView>
  </sheetViews>
  <sheetFormatPr defaultColWidth="9.00390625" defaultRowHeight="12.75"/>
  <cols>
    <col min="1" max="1" width="45.75390625" style="1" customWidth="1"/>
    <col min="2" max="2" width="49.625" style="2" hidden="1" customWidth="1"/>
    <col min="3" max="3" width="18.00390625" style="1" customWidth="1"/>
    <col min="4" max="4" width="16.75390625" style="1" customWidth="1"/>
    <col min="5" max="5" width="17.125" style="1" customWidth="1"/>
    <col min="6" max="6" width="11.125" style="1" customWidth="1"/>
    <col min="7" max="7" width="20.375" style="1" customWidth="1"/>
    <col min="8" max="8" width="17.00390625" style="1" customWidth="1"/>
    <col min="9" max="9" width="16.125" style="1" hidden="1" customWidth="1"/>
    <col min="10" max="10" width="15.25390625" style="1" hidden="1" customWidth="1"/>
    <col min="11" max="11" width="15.75390625" style="1" hidden="1" customWidth="1"/>
    <col min="12" max="12" width="14.125" style="1" hidden="1" customWidth="1"/>
    <col min="13" max="16384" width="9.125" style="1" customWidth="1"/>
  </cols>
  <sheetData>
    <row r="1" spans="1:8" ht="15.75">
      <c r="A1" s="188" t="s">
        <v>228</v>
      </c>
      <c r="B1" s="188"/>
      <c r="C1" s="188"/>
      <c r="D1" s="188"/>
      <c r="E1" s="188"/>
      <c r="F1" s="188"/>
      <c r="G1" s="188"/>
      <c r="H1" s="188"/>
    </row>
    <row r="2" spans="1:8" ht="15" customHeight="1">
      <c r="A2" s="187"/>
      <c r="B2" s="187"/>
      <c r="C2" s="187"/>
      <c r="D2" s="187"/>
      <c r="E2" s="187"/>
      <c r="F2" s="187"/>
      <c r="G2" s="187"/>
      <c r="H2" s="187"/>
    </row>
    <row r="3" spans="1:8" ht="12" customHeight="1">
      <c r="A3" s="43"/>
      <c r="B3" s="42" t="s">
        <v>56</v>
      </c>
      <c r="C3" s="41" t="s">
        <v>227</v>
      </c>
      <c r="D3" s="40"/>
      <c r="E3" s="40"/>
      <c r="F3" s="40"/>
      <c r="G3" s="40"/>
      <c r="H3" s="39"/>
    </row>
    <row r="4" spans="1:12" ht="14.25" customHeight="1">
      <c r="A4" s="38" t="s">
        <v>54</v>
      </c>
      <c r="B4" s="31"/>
      <c r="C4" s="37" t="s">
        <v>53</v>
      </c>
      <c r="D4" s="36"/>
      <c r="E4" s="35"/>
      <c r="F4" s="34" t="s">
        <v>52</v>
      </c>
      <c r="G4" s="31" t="s">
        <v>51</v>
      </c>
      <c r="H4" s="31" t="s">
        <v>50</v>
      </c>
      <c r="I4" s="42" t="s">
        <v>49</v>
      </c>
      <c r="J4" s="42" t="s">
        <v>48</v>
      </c>
      <c r="K4" s="42" t="s">
        <v>49</v>
      </c>
      <c r="L4" s="42" t="s">
        <v>48</v>
      </c>
    </row>
    <row r="5" spans="1:12" ht="14.25" customHeight="1">
      <c r="A5" s="33"/>
      <c r="B5" s="31"/>
      <c r="C5" s="31" t="s">
        <v>49</v>
      </c>
      <c r="D5" s="31" t="s">
        <v>48</v>
      </c>
      <c r="E5" s="31" t="s">
        <v>47</v>
      </c>
      <c r="F5" s="31" t="s">
        <v>46</v>
      </c>
      <c r="G5" s="31" t="s">
        <v>45</v>
      </c>
      <c r="H5" s="31" t="s">
        <v>44</v>
      </c>
      <c r="I5" s="30" t="s">
        <v>41</v>
      </c>
      <c r="J5" s="30" t="s">
        <v>43</v>
      </c>
      <c r="K5" s="30" t="s">
        <v>41</v>
      </c>
      <c r="L5" s="30" t="s">
        <v>43</v>
      </c>
    </row>
    <row r="6" spans="1:12" ht="12" customHeight="1">
      <c r="A6" s="33"/>
      <c r="B6" s="31"/>
      <c r="C6" s="31" t="s">
        <v>41</v>
      </c>
      <c r="D6" s="31" t="s">
        <v>43</v>
      </c>
      <c r="E6" s="31" t="s">
        <v>42</v>
      </c>
      <c r="F6" s="31" t="s">
        <v>41</v>
      </c>
      <c r="G6" s="31" t="s">
        <v>226</v>
      </c>
      <c r="H6" s="31" t="s">
        <v>226</v>
      </c>
      <c r="I6" s="186" t="s">
        <v>225</v>
      </c>
      <c r="J6" s="185"/>
      <c r="K6" s="184" t="s">
        <v>224</v>
      </c>
      <c r="L6" s="183"/>
    </row>
    <row r="7" spans="1:13" s="4" customFormat="1" ht="42.75" customHeight="1">
      <c r="A7" s="64" t="s">
        <v>223</v>
      </c>
      <c r="B7" s="182" t="s">
        <v>222</v>
      </c>
      <c r="C7" s="6">
        <v>1539.5</v>
      </c>
      <c r="D7" s="133" t="s">
        <v>221</v>
      </c>
      <c r="E7" s="181" t="s">
        <v>220</v>
      </c>
      <c r="F7" s="28">
        <v>1554.77</v>
      </c>
      <c r="G7" s="6">
        <v>1638.336</v>
      </c>
      <c r="H7" s="6">
        <v>1562.568</v>
      </c>
      <c r="I7" s="180" t="s">
        <v>219</v>
      </c>
      <c r="J7" s="69" t="s">
        <v>218</v>
      </c>
      <c r="K7" s="180"/>
      <c r="L7" s="69"/>
      <c r="M7" s="4">
        <f>H7/C7</f>
        <v>1.014984085742124</v>
      </c>
    </row>
    <row r="8" spans="1:12" s="178" customFormat="1" ht="26.25" customHeight="1">
      <c r="A8" s="64" t="s">
        <v>217</v>
      </c>
      <c r="B8" s="179"/>
      <c r="C8" s="6">
        <v>1515.17</v>
      </c>
      <c r="D8" s="133"/>
      <c r="E8" s="28">
        <v>126.2</v>
      </c>
      <c r="F8" s="28"/>
      <c r="G8" s="6"/>
      <c r="H8" s="6" t="s">
        <v>216</v>
      </c>
      <c r="I8" s="69"/>
      <c r="J8" s="69"/>
      <c r="K8" s="69"/>
      <c r="L8" s="69"/>
    </row>
    <row r="9" spans="1:13" s="11" customFormat="1" ht="20.25" customHeight="1">
      <c r="A9" s="17" t="s">
        <v>215</v>
      </c>
      <c r="B9" s="16"/>
      <c r="C9" s="15">
        <v>1488.48</v>
      </c>
      <c r="D9" s="15"/>
      <c r="E9" s="15"/>
      <c r="F9" s="15"/>
      <c r="G9" s="15">
        <v>1418.61</v>
      </c>
      <c r="H9" s="13"/>
      <c r="I9" s="12"/>
      <c r="J9" s="12"/>
      <c r="K9" s="12"/>
      <c r="M9" s="4"/>
    </row>
    <row r="10" spans="1:13" s="11" customFormat="1" ht="20.25" customHeight="1">
      <c r="A10" s="17" t="s">
        <v>214</v>
      </c>
      <c r="B10" s="16"/>
      <c r="C10" s="13">
        <v>1357.36</v>
      </c>
      <c r="D10" s="15">
        <v>25.08</v>
      </c>
      <c r="E10" s="15">
        <v>75.07</v>
      </c>
      <c r="F10" s="15"/>
      <c r="G10" s="15">
        <v>1357.36</v>
      </c>
      <c r="H10" s="13">
        <v>1357.36</v>
      </c>
      <c r="I10" s="12"/>
      <c r="J10" s="12"/>
      <c r="K10" s="12"/>
      <c r="M10" s="4"/>
    </row>
    <row r="11" spans="1:13" s="11" customFormat="1" ht="36.75" customHeight="1">
      <c r="A11" s="17" t="s">
        <v>213</v>
      </c>
      <c r="B11" s="16"/>
      <c r="C11" s="13">
        <v>1397.37</v>
      </c>
      <c r="D11" s="15"/>
      <c r="E11" s="15">
        <v>87.46</v>
      </c>
      <c r="F11" s="15"/>
      <c r="G11" s="13" t="s">
        <v>212</v>
      </c>
      <c r="H11" s="13" t="s">
        <v>212</v>
      </c>
      <c r="I11" s="12"/>
      <c r="J11" s="12"/>
      <c r="K11" s="12"/>
      <c r="M11" s="4"/>
    </row>
    <row r="12" spans="1:13" s="4" customFormat="1" ht="84" customHeight="1">
      <c r="A12" s="29" t="s">
        <v>211</v>
      </c>
      <c r="B12" s="177"/>
      <c r="C12" s="6">
        <v>1854.851</v>
      </c>
      <c r="D12" s="133" t="s">
        <v>210</v>
      </c>
      <c r="E12" s="133"/>
      <c r="F12" s="6"/>
      <c r="G12" s="6">
        <v>1888.99</v>
      </c>
      <c r="H12" s="6">
        <v>1888.99</v>
      </c>
      <c r="I12" s="72"/>
      <c r="J12" s="69"/>
      <c r="K12" s="72"/>
      <c r="L12" s="69"/>
      <c r="M12" s="4">
        <f>H12/C12</f>
        <v>1.0184052519582434</v>
      </c>
    </row>
    <row r="13" spans="1:12" s="4" customFormat="1" ht="22.5" customHeight="1">
      <c r="A13" s="29" t="s">
        <v>209</v>
      </c>
      <c r="B13" s="177"/>
      <c r="C13" s="72"/>
      <c r="D13" s="149"/>
      <c r="E13" s="149"/>
      <c r="F13" s="149"/>
      <c r="G13" s="6">
        <v>3928.8</v>
      </c>
      <c r="H13" s="6">
        <v>4174.34</v>
      </c>
      <c r="I13" s="72"/>
      <c r="J13" s="149"/>
      <c r="K13" s="72"/>
      <c r="L13" s="149"/>
    </row>
    <row r="14" spans="1:13" s="126" customFormat="1" ht="64.5" customHeight="1">
      <c r="A14" s="29" t="s">
        <v>208</v>
      </c>
      <c r="B14" s="176"/>
      <c r="C14" s="173">
        <v>2066.1</v>
      </c>
      <c r="D14" s="133" t="s">
        <v>207</v>
      </c>
      <c r="E14" s="172"/>
      <c r="F14" s="172"/>
      <c r="G14" s="172">
        <v>2116.93</v>
      </c>
      <c r="H14" s="172">
        <v>2156.64</v>
      </c>
      <c r="I14" s="175"/>
      <c r="J14" s="174"/>
      <c r="K14" s="175"/>
      <c r="L14" s="174"/>
      <c r="M14" s="4">
        <f>H14/C14</f>
        <v>1.0438216930448672</v>
      </c>
    </row>
    <row r="15" spans="1:13" s="126" customFormat="1" ht="48" customHeight="1">
      <c r="A15" s="170" t="s">
        <v>206</v>
      </c>
      <c r="B15" s="140" t="s">
        <v>205</v>
      </c>
      <c r="C15" s="173">
        <v>2137.31</v>
      </c>
      <c r="D15" s="133"/>
      <c r="E15" s="172"/>
      <c r="F15" s="6">
        <f>1920.14*1.2</f>
        <v>2304.168</v>
      </c>
      <c r="G15" s="6">
        <f>2474.52*1.2</f>
        <v>2969.424</v>
      </c>
      <c r="H15" s="6">
        <f>2474.52*1.2</f>
        <v>2969.424</v>
      </c>
      <c r="I15" s="171"/>
      <c r="J15" s="148"/>
      <c r="K15" s="171"/>
      <c r="L15" s="148"/>
      <c r="M15" s="4">
        <f>H15/C15</f>
        <v>1.3893277063224334</v>
      </c>
    </row>
    <row r="16" spans="1:13" s="126" customFormat="1" ht="33.75" customHeight="1">
      <c r="A16" s="170" t="s">
        <v>204</v>
      </c>
      <c r="B16" s="158"/>
      <c r="C16" s="169"/>
      <c r="D16" s="168"/>
      <c r="E16" s="167"/>
      <c r="F16" s="45"/>
      <c r="G16" s="45"/>
      <c r="H16" s="45"/>
      <c r="I16" s="166"/>
      <c r="J16" s="165"/>
      <c r="K16" s="166"/>
      <c r="L16" s="165"/>
      <c r="M16" s="4"/>
    </row>
    <row r="17" spans="1:12" s="4" customFormat="1" ht="29.25" customHeight="1">
      <c r="A17" s="105" t="s">
        <v>203</v>
      </c>
      <c r="B17" s="124" t="s">
        <v>141</v>
      </c>
      <c r="C17" s="123" t="s">
        <v>122</v>
      </c>
      <c r="D17" s="28"/>
      <c r="E17" s="72"/>
      <c r="F17" s="72"/>
      <c r="G17" s="13">
        <v>2987.3</v>
      </c>
      <c r="H17" s="13">
        <v>5186.14</v>
      </c>
      <c r="I17" s="72">
        <v>345.63</v>
      </c>
      <c r="J17" s="72" t="s">
        <v>202</v>
      </c>
      <c r="K17" s="72"/>
      <c r="L17" s="72"/>
    </row>
    <row r="18" spans="1:13" s="126" customFormat="1" ht="15.75" customHeight="1">
      <c r="A18" s="164" t="s">
        <v>201</v>
      </c>
      <c r="B18" s="106" t="s">
        <v>200</v>
      </c>
      <c r="C18" s="72"/>
      <c r="D18" s="69"/>
      <c r="E18" s="69"/>
      <c r="F18" s="69"/>
      <c r="G18" s="6">
        <v>2646.61</v>
      </c>
      <c r="H18" s="72"/>
      <c r="I18" s="72"/>
      <c r="J18" s="69"/>
      <c r="K18" s="72">
        <v>413.41</v>
      </c>
      <c r="L18" s="69">
        <v>7.11</v>
      </c>
      <c r="M18" s="4"/>
    </row>
    <row r="19" spans="1:14" s="4" customFormat="1" ht="31.5" customHeight="1">
      <c r="A19" s="163" t="s">
        <v>199</v>
      </c>
      <c r="B19" s="162"/>
      <c r="C19" s="46"/>
      <c r="D19" s="46"/>
      <c r="E19" s="46"/>
      <c r="F19" s="46"/>
      <c r="G19" s="121">
        <v>3280.25</v>
      </c>
      <c r="H19" s="115"/>
      <c r="I19" s="46"/>
      <c r="J19" s="46"/>
      <c r="K19" s="46"/>
      <c r="L19" s="46"/>
      <c r="N19" s="126"/>
    </row>
    <row r="20" spans="1:14" s="50" customFormat="1" ht="93" customHeight="1">
      <c r="A20" s="17" t="s">
        <v>198</v>
      </c>
      <c r="B20" s="161" t="s">
        <v>192</v>
      </c>
      <c r="C20" s="160" t="s">
        <v>197</v>
      </c>
      <c r="D20" s="160" t="s">
        <v>196</v>
      </c>
      <c r="E20" s="115"/>
      <c r="F20" s="115"/>
      <c r="G20" s="160" t="s">
        <v>195</v>
      </c>
      <c r="H20" s="121" t="s">
        <v>194</v>
      </c>
      <c r="I20" s="115"/>
      <c r="J20" s="115"/>
      <c r="K20" s="115"/>
      <c r="L20" s="115"/>
      <c r="M20" s="4"/>
      <c r="N20" s="4"/>
    </row>
    <row r="21" spans="1:12" s="4" customFormat="1" ht="82.5" customHeight="1">
      <c r="A21" s="159" t="s">
        <v>193</v>
      </c>
      <c r="B21" s="158" t="s">
        <v>192</v>
      </c>
      <c r="C21" s="72"/>
      <c r="D21" s="69"/>
      <c r="E21" s="66"/>
      <c r="F21" s="66"/>
      <c r="G21" s="157" t="s">
        <v>191</v>
      </c>
      <c r="H21" s="66"/>
      <c r="I21" s="66"/>
      <c r="J21" s="66"/>
      <c r="K21" s="66"/>
      <c r="L21" s="66"/>
    </row>
    <row r="22" spans="1:14" s="155" customFormat="1" ht="36" customHeight="1">
      <c r="A22" s="29" t="s">
        <v>190</v>
      </c>
      <c r="B22" s="140" t="s">
        <v>189</v>
      </c>
      <c r="C22" s="46"/>
      <c r="D22" s="46"/>
      <c r="E22" s="46"/>
      <c r="F22" s="46"/>
      <c r="G22" s="6">
        <v>2750.83</v>
      </c>
      <c r="H22" s="5"/>
      <c r="I22" s="156"/>
      <c r="J22" s="46"/>
      <c r="K22" s="46"/>
      <c r="L22" s="46"/>
      <c r="M22" s="4"/>
      <c r="N22" s="126"/>
    </row>
    <row r="23" spans="1:13" s="4" customFormat="1" ht="48" customHeight="1">
      <c r="A23" s="73" t="s">
        <v>188</v>
      </c>
      <c r="B23" s="154" t="s">
        <v>67</v>
      </c>
      <c r="C23" s="6">
        <v>2214.06</v>
      </c>
      <c r="D23" s="133" t="s">
        <v>187</v>
      </c>
      <c r="E23" s="6"/>
      <c r="F23" s="6"/>
      <c r="G23" s="6">
        <f>1795.16*1.2</f>
        <v>2154.192</v>
      </c>
      <c r="H23" s="6">
        <f>1802.28*1.2</f>
        <v>2162.736</v>
      </c>
      <c r="I23" s="153"/>
      <c r="J23" s="72"/>
      <c r="K23" s="72"/>
      <c r="L23" s="72"/>
      <c r="M23" s="4">
        <f>H23/C23</f>
        <v>0.9768190563941356</v>
      </c>
    </row>
    <row r="24" spans="1:13" s="4" customFormat="1" ht="48" customHeight="1">
      <c r="A24" s="73" t="s">
        <v>186</v>
      </c>
      <c r="B24" s="154" t="s">
        <v>67</v>
      </c>
      <c r="C24" s="6">
        <v>2036.99</v>
      </c>
      <c r="D24" s="133" t="s">
        <v>185</v>
      </c>
      <c r="E24" s="6"/>
      <c r="F24" s="6"/>
      <c r="G24" s="6">
        <v>2052.83</v>
      </c>
      <c r="H24" s="6">
        <v>2052.83</v>
      </c>
      <c r="I24" s="153"/>
      <c r="J24" s="72"/>
      <c r="K24" s="72"/>
      <c r="L24" s="72"/>
      <c r="M24" s="4">
        <f>H24/C24</f>
        <v>1.0077761795590552</v>
      </c>
    </row>
    <row r="25" spans="1:13" s="4" customFormat="1" ht="34.5" customHeight="1">
      <c r="A25" s="152" t="s">
        <v>184</v>
      </c>
      <c r="B25" s="151" t="s">
        <v>181</v>
      </c>
      <c r="C25" s="28">
        <v>2090.18</v>
      </c>
      <c r="D25" s="133" t="s">
        <v>183</v>
      </c>
      <c r="E25" s="70"/>
      <c r="F25" s="70"/>
      <c r="G25" s="28">
        <v>2333.35</v>
      </c>
      <c r="H25" s="28">
        <v>2333.35</v>
      </c>
      <c r="I25" s="150" t="s">
        <v>179</v>
      </c>
      <c r="J25" s="72" t="s">
        <v>178</v>
      </c>
      <c r="K25" s="150"/>
      <c r="L25" s="72"/>
      <c r="M25" s="4">
        <f>H25/C25</f>
        <v>1.1163392626472362</v>
      </c>
    </row>
    <row r="26" spans="1:13" s="4" customFormat="1" ht="34.5" customHeight="1">
      <c r="A26" s="152" t="s">
        <v>182</v>
      </c>
      <c r="B26" s="151" t="s">
        <v>181</v>
      </c>
      <c r="C26" s="28">
        <v>1725.6</v>
      </c>
      <c r="D26" s="133" t="s">
        <v>180</v>
      </c>
      <c r="E26" s="70"/>
      <c r="F26" s="70"/>
      <c r="G26" s="28">
        <v>2028</v>
      </c>
      <c r="H26" s="28">
        <v>2190</v>
      </c>
      <c r="I26" s="150" t="s">
        <v>179</v>
      </c>
      <c r="J26" s="72" t="s">
        <v>178</v>
      </c>
      <c r="K26" s="150"/>
      <c r="L26" s="72"/>
      <c r="M26" s="4">
        <f>H26/C26</f>
        <v>1.269123783031989</v>
      </c>
    </row>
    <row r="27" spans="1:16" s="126" customFormat="1" ht="36.75" customHeight="1">
      <c r="A27" s="132" t="s">
        <v>177</v>
      </c>
      <c r="B27" s="137"/>
      <c r="C27" s="149"/>
      <c r="D27" s="69"/>
      <c r="E27" s="148"/>
      <c r="F27" s="71"/>
      <c r="G27" s="72"/>
      <c r="H27" s="72"/>
      <c r="I27" s="147"/>
      <c r="J27" s="146"/>
      <c r="K27" s="146"/>
      <c r="L27" s="146"/>
      <c r="M27" s="4"/>
      <c r="N27" s="145"/>
      <c r="P27" s="145"/>
    </row>
    <row r="28" spans="1:13" s="126" customFormat="1" ht="15.75" customHeight="1">
      <c r="A28" s="144" t="s">
        <v>176</v>
      </c>
      <c r="B28" s="69" t="s">
        <v>67</v>
      </c>
      <c r="C28" s="28">
        <v>2167.66</v>
      </c>
      <c r="D28" s="6">
        <v>5.92</v>
      </c>
      <c r="E28" s="133"/>
      <c r="F28" s="70"/>
      <c r="G28" s="6">
        <v>2825.38</v>
      </c>
      <c r="H28" s="6">
        <v>2825.38</v>
      </c>
      <c r="I28" s="72"/>
      <c r="J28" s="72"/>
      <c r="K28" s="72">
        <v>276.76</v>
      </c>
      <c r="L28" s="72">
        <v>3.6</v>
      </c>
      <c r="M28" s="4">
        <f>H28/C28</f>
        <v>1.3034239687035791</v>
      </c>
    </row>
    <row r="29" spans="1:13" s="126" customFormat="1" ht="15.75" customHeight="1">
      <c r="A29" s="143" t="s">
        <v>175</v>
      </c>
      <c r="B29" s="69" t="s">
        <v>67</v>
      </c>
      <c r="C29" s="28"/>
      <c r="D29" s="6"/>
      <c r="E29" s="133"/>
      <c r="F29" s="133"/>
      <c r="G29" s="6">
        <v>2825.38</v>
      </c>
      <c r="H29" s="6">
        <v>2825.38</v>
      </c>
      <c r="I29" s="72"/>
      <c r="J29" s="72"/>
      <c r="K29" s="72">
        <v>276.76</v>
      </c>
      <c r="L29" s="72">
        <v>3.6</v>
      </c>
      <c r="M29" s="4"/>
    </row>
    <row r="30" spans="1:13" s="126" customFormat="1" ht="28.5" customHeight="1">
      <c r="A30" s="143" t="s">
        <v>174</v>
      </c>
      <c r="B30" s="142" t="s">
        <v>173</v>
      </c>
      <c r="C30" s="72"/>
      <c r="D30" s="72"/>
      <c r="E30" s="69"/>
      <c r="F30" s="69"/>
      <c r="G30" s="6">
        <v>2825.38</v>
      </c>
      <c r="H30" s="72"/>
      <c r="I30" s="72"/>
      <c r="J30" s="72"/>
      <c r="K30" s="72">
        <v>276.76</v>
      </c>
      <c r="L30" s="72">
        <v>3.6</v>
      </c>
      <c r="M30" s="4"/>
    </row>
    <row r="31" spans="1:13" s="126" customFormat="1" ht="15.75" customHeight="1">
      <c r="A31" s="141" t="s">
        <v>172</v>
      </c>
      <c r="B31" s="69" t="s">
        <v>67</v>
      </c>
      <c r="C31" s="72"/>
      <c r="D31" s="72"/>
      <c r="E31" s="69"/>
      <c r="F31" s="69"/>
      <c r="G31" s="6">
        <v>2825.38</v>
      </c>
      <c r="H31" s="72"/>
      <c r="I31" s="72"/>
      <c r="J31" s="72"/>
      <c r="K31" s="72"/>
      <c r="L31" s="72"/>
      <c r="M31" s="4"/>
    </row>
    <row r="32" spans="1:13" s="58" customFormat="1" ht="32.25" customHeight="1" hidden="1">
      <c r="A32" s="132" t="s">
        <v>171</v>
      </c>
      <c r="B32" s="140" t="s">
        <v>168</v>
      </c>
      <c r="C32" s="6">
        <v>1925.96</v>
      </c>
      <c r="D32" s="133" t="s">
        <v>170</v>
      </c>
      <c r="E32" s="6"/>
      <c r="F32" s="6"/>
      <c r="G32" s="6">
        <v>1647.9</v>
      </c>
      <c r="H32" s="6">
        <v>1647.9</v>
      </c>
      <c r="I32" s="72">
        <v>246.63</v>
      </c>
      <c r="J32" s="72" t="s">
        <v>166</v>
      </c>
      <c r="K32" s="72"/>
      <c r="L32" s="72"/>
      <c r="M32" s="4">
        <f>H32/C32</f>
        <v>0.855625246630252</v>
      </c>
    </row>
    <row r="33" spans="1:13" s="58" customFormat="1" ht="32.25" customHeight="1">
      <c r="A33" s="132" t="s">
        <v>169</v>
      </c>
      <c r="B33" s="140" t="s">
        <v>168</v>
      </c>
      <c r="C33" s="6">
        <v>1695.72</v>
      </c>
      <c r="D33" s="133" t="s">
        <v>167</v>
      </c>
      <c r="E33" s="6"/>
      <c r="F33" s="6"/>
      <c r="G33" s="6">
        <v>1647.9</v>
      </c>
      <c r="H33" s="6">
        <v>1647.9</v>
      </c>
      <c r="I33" s="72">
        <v>246.63</v>
      </c>
      <c r="J33" s="72" t="s">
        <v>166</v>
      </c>
      <c r="K33" s="72"/>
      <c r="L33" s="72"/>
      <c r="M33" s="4">
        <f>H33/C33</f>
        <v>0.9717995895548793</v>
      </c>
    </row>
    <row r="34" spans="1:13" ht="30.75" customHeight="1">
      <c r="A34" s="132" t="s">
        <v>165</v>
      </c>
      <c r="B34" s="139"/>
      <c r="C34" s="72"/>
      <c r="D34" s="69"/>
      <c r="E34" s="72"/>
      <c r="F34" s="72"/>
      <c r="G34" s="72"/>
      <c r="H34" s="72"/>
      <c r="I34" s="72"/>
      <c r="J34" s="72"/>
      <c r="K34" s="72"/>
      <c r="L34" s="72"/>
      <c r="M34" s="4"/>
    </row>
    <row r="35" spans="1:16" s="4" customFormat="1" ht="38.25" customHeight="1">
      <c r="A35" s="138" t="s">
        <v>164</v>
      </c>
      <c r="B35" s="137" t="s">
        <v>163</v>
      </c>
      <c r="C35" s="6">
        <v>3276.52</v>
      </c>
      <c r="D35" s="28" t="s">
        <v>162</v>
      </c>
      <c r="E35" s="6"/>
      <c r="F35" s="6"/>
      <c r="G35" s="13">
        <v>3053.9</v>
      </c>
      <c r="H35" s="13">
        <v>3287.77</v>
      </c>
      <c r="I35" s="5">
        <v>293.17</v>
      </c>
      <c r="J35" s="136" t="s">
        <v>161</v>
      </c>
      <c r="K35" s="5"/>
      <c r="L35" s="136"/>
      <c r="M35" s="4">
        <f>H35/C35</f>
        <v>1.0034335209307437</v>
      </c>
      <c r="N35" s="129"/>
      <c r="P35" s="129"/>
    </row>
    <row r="36" spans="1:13" s="4" customFormat="1" ht="18.75" customHeight="1">
      <c r="A36" s="135" t="s">
        <v>160</v>
      </c>
      <c r="B36" s="106" t="s">
        <v>156</v>
      </c>
      <c r="C36" s="6"/>
      <c r="D36" s="6"/>
      <c r="E36" s="70"/>
      <c r="F36" s="70"/>
      <c r="G36" s="133">
        <v>2748.51</v>
      </c>
      <c r="H36" s="6"/>
      <c r="I36" s="72">
        <v>295.45</v>
      </c>
      <c r="J36" s="72" t="s">
        <v>155</v>
      </c>
      <c r="K36" s="72"/>
      <c r="L36" s="72"/>
      <c r="M36" s="4" t="e">
        <f>H36/C36</f>
        <v>#DIV/0!</v>
      </c>
    </row>
    <row r="37" spans="1:12" s="4" customFormat="1" ht="18.75" customHeight="1">
      <c r="A37" s="135" t="s">
        <v>159</v>
      </c>
      <c r="B37" s="106" t="s">
        <v>156</v>
      </c>
      <c r="C37" s="6">
        <v>1962.52</v>
      </c>
      <c r="D37" s="6" t="s">
        <v>158</v>
      </c>
      <c r="E37" s="70"/>
      <c r="F37" s="70"/>
      <c r="G37" s="133">
        <v>2851.06</v>
      </c>
      <c r="H37" s="6">
        <v>2944.62</v>
      </c>
      <c r="I37" s="72">
        <v>295.45</v>
      </c>
      <c r="J37" s="72" t="s">
        <v>155</v>
      </c>
      <c r="K37" s="72"/>
      <c r="L37" s="72"/>
    </row>
    <row r="38" spans="1:13" s="4" customFormat="1" ht="18.75" customHeight="1">
      <c r="A38" s="135" t="s">
        <v>157</v>
      </c>
      <c r="B38" s="106" t="s">
        <v>156</v>
      </c>
      <c r="C38" s="6">
        <v>1757.93</v>
      </c>
      <c r="D38" s="6"/>
      <c r="E38" s="70"/>
      <c r="F38" s="70"/>
      <c r="G38" s="133">
        <v>2565.95</v>
      </c>
      <c r="H38" s="6"/>
      <c r="I38" s="72">
        <v>295.45</v>
      </c>
      <c r="J38" s="72" t="s">
        <v>155</v>
      </c>
      <c r="K38" s="72"/>
      <c r="L38" s="72"/>
      <c r="M38" s="4">
        <f>H38/C38</f>
        <v>0</v>
      </c>
    </row>
    <row r="39" spans="1:13" s="58" customFormat="1" ht="21" customHeight="1">
      <c r="A39" s="101" t="s">
        <v>154</v>
      </c>
      <c r="B39" s="106" t="s">
        <v>153</v>
      </c>
      <c r="C39" s="72"/>
      <c r="D39" s="72"/>
      <c r="E39" s="72"/>
      <c r="F39" s="72"/>
      <c r="G39" s="6">
        <v>3101.68</v>
      </c>
      <c r="H39" s="72"/>
      <c r="I39" s="72"/>
      <c r="J39" s="72"/>
      <c r="K39" s="72"/>
      <c r="L39" s="72"/>
      <c r="M39" s="4"/>
    </row>
    <row r="40" spans="1:12" s="4" customFormat="1" ht="15.75" customHeight="1">
      <c r="A40" s="135" t="s">
        <v>152</v>
      </c>
      <c r="B40" s="124" t="s">
        <v>141</v>
      </c>
      <c r="C40" s="72"/>
      <c r="D40" s="72" t="s">
        <v>151</v>
      </c>
      <c r="E40" s="72"/>
      <c r="F40" s="72"/>
      <c r="G40" s="6">
        <v>3203.26</v>
      </c>
      <c r="H40" s="72"/>
      <c r="I40" s="72"/>
      <c r="J40" s="72"/>
      <c r="K40" s="72">
        <v>518.26</v>
      </c>
      <c r="L40" s="72">
        <v>7.68</v>
      </c>
    </row>
    <row r="41" spans="1:13" s="58" customFormat="1" ht="15.75" customHeight="1">
      <c r="A41" s="101" t="s">
        <v>150</v>
      </c>
      <c r="B41" s="124" t="s">
        <v>141</v>
      </c>
      <c r="C41" s="72"/>
      <c r="D41" s="72"/>
      <c r="E41" s="72"/>
      <c r="F41" s="72"/>
      <c r="G41" s="6">
        <v>3075.64</v>
      </c>
      <c r="H41" s="72"/>
      <c r="I41" s="72"/>
      <c r="J41" s="72"/>
      <c r="K41" s="72"/>
      <c r="L41" s="72"/>
      <c r="M41" s="4"/>
    </row>
    <row r="42" spans="1:12" s="4" customFormat="1" ht="21.75" customHeight="1">
      <c r="A42" s="135" t="s">
        <v>149</v>
      </c>
      <c r="B42" s="124" t="s">
        <v>141</v>
      </c>
      <c r="C42" s="13">
        <v>2381.66</v>
      </c>
      <c r="D42" s="13" t="s">
        <v>148</v>
      </c>
      <c r="E42" s="13"/>
      <c r="F42" s="82"/>
      <c r="G42" s="13">
        <v>2535.52</v>
      </c>
      <c r="H42" s="72"/>
      <c r="I42" s="72"/>
      <c r="J42" s="72"/>
      <c r="K42" s="72">
        <v>341.46</v>
      </c>
      <c r="L42" s="72">
        <v>4.26</v>
      </c>
    </row>
    <row r="43" spans="1:12" s="4" customFormat="1" ht="18.75" customHeight="1">
      <c r="A43" s="101" t="s">
        <v>147</v>
      </c>
      <c r="B43" s="124" t="s">
        <v>141</v>
      </c>
      <c r="C43" s="72"/>
      <c r="D43" s="72"/>
      <c r="E43" s="72"/>
      <c r="F43" s="72"/>
      <c r="G43" s="6">
        <v>2963.77</v>
      </c>
      <c r="H43" s="72"/>
      <c r="I43" s="72"/>
      <c r="J43" s="72"/>
      <c r="K43" s="72"/>
      <c r="L43" s="72"/>
    </row>
    <row r="44" spans="1:13" ht="13.5" customHeight="1">
      <c r="A44" s="43"/>
      <c r="B44" s="42" t="s">
        <v>56</v>
      </c>
      <c r="C44" s="41" t="s">
        <v>55</v>
      </c>
      <c r="D44" s="40"/>
      <c r="E44" s="40"/>
      <c r="F44" s="40"/>
      <c r="G44" s="40"/>
      <c r="H44" s="39"/>
      <c r="I44" s="3"/>
      <c r="K44" s="3"/>
      <c r="M44" s="4"/>
    </row>
    <row r="45" spans="1:13" ht="12" customHeight="1">
      <c r="A45" s="38" t="s">
        <v>54</v>
      </c>
      <c r="B45" s="31"/>
      <c r="C45" s="37" t="s">
        <v>53</v>
      </c>
      <c r="D45" s="36"/>
      <c r="E45" s="35"/>
      <c r="F45" s="42" t="s">
        <v>52</v>
      </c>
      <c r="G45" s="31" t="s">
        <v>51</v>
      </c>
      <c r="H45" s="31" t="s">
        <v>50</v>
      </c>
      <c r="I45" s="3"/>
      <c r="K45" s="3"/>
      <c r="M45" s="4"/>
    </row>
    <row r="46" spans="1:13" ht="12" customHeight="1">
      <c r="A46" s="33"/>
      <c r="B46" s="31"/>
      <c r="C46" s="31" t="s">
        <v>49</v>
      </c>
      <c r="D46" s="31" t="s">
        <v>48</v>
      </c>
      <c r="E46" s="31" t="s">
        <v>47</v>
      </c>
      <c r="F46" s="31" t="s">
        <v>46</v>
      </c>
      <c r="G46" s="31" t="s">
        <v>45</v>
      </c>
      <c r="H46" s="31" t="s">
        <v>44</v>
      </c>
      <c r="I46" s="3"/>
      <c r="K46" s="3"/>
      <c r="M46" s="4"/>
    </row>
    <row r="47" spans="1:13" ht="12" customHeight="1">
      <c r="A47" s="32"/>
      <c r="B47" s="30"/>
      <c r="C47" s="30" t="s">
        <v>41</v>
      </c>
      <c r="D47" s="30" t="s">
        <v>43</v>
      </c>
      <c r="E47" s="30" t="s">
        <v>42</v>
      </c>
      <c r="F47" s="30" t="s">
        <v>41</v>
      </c>
      <c r="G47" s="30" t="s">
        <v>41</v>
      </c>
      <c r="H47" s="30" t="s">
        <v>41</v>
      </c>
      <c r="I47" s="3"/>
      <c r="K47" s="3"/>
      <c r="M47" s="4"/>
    </row>
    <row r="48" spans="1:12" s="4" customFormat="1" ht="18.75" customHeight="1">
      <c r="A48" s="101" t="s">
        <v>146</v>
      </c>
      <c r="B48" s="124"/>
      <c r="C48" s="72"/>
      <c r="D48" s="72"/>
      <c r="E48" s="72"/>
      <c r="F48" s="72"/>
      <c r="G48" s="6">
        <v>3017.9</v>
      </c>
      <c r="H48" s="72"/>
      <c r="I48" s="72"/>
      <c r="J48" s="72"/>
      <c r="K48" s="72"/>
      <c r="L48" s="72"/>
    </row>
    <row r="49" spans="1:12" s="4" customFormat="1" ht="22.5" customHeight="1">
      <c r="A49" s="101" t="s">
        <v>145</v>
      </c>
      <c r="B49" s="124" t="s">
        <v>141</v>
      </c>
      <c r="C49" s="72"/>
      <c r="D49" s="72"/>
      <c r="E49" s="72"/>
      <c r="F49" s="72"/>
      <c r="G49" s="6">
        <v>2083.58</v>
      </c>
      <c r="H49" s="72"/>
      <c r="I49" s="72"/>
      <c r="J49" s="72"/>
      <c r="K49" s="72"/>
      <c r="L49" s="72"/>
    </row>
    <row r="50" spans="1:12" s="4" customFormat="1" ht="25.5" customHeight="1">
      <c r="A50" s="101" t="s">
        <v>144</v>
      </c>
      <c r="B50" s="124" t="s">
        <v>141</v>
      </c>
      <c r="C50" s="72"/>
      <c r="D50" s="72"/>
      <c r="E50" s="72"/>
      <c r="F50" s="72"/>
      <c r="G50" s="6">
        <v>2862.64</v>
      </c>
      <c r="H50" s="72"/>
      <c r="I50" s="72"/>
      <c r="J50" s="72"/>
      <c r="K50" s="72"/>
      <c r="L50" s="72"/>
    </row>
    <row r="51" spans="1:12" s="4" customFormat="1" ht="18.75" customHeight="1">
      <c r="A51" s="101" t="s">
        <v>143</v>
      </c>
      <c r="B51" s="124" t="s">
        <v>141</v>
      </c>
      <c r="C51" s="72"/>
      <c r="D51" s="72"/>
      <c r="E51" s="72"/>
      <c r="F51" s="72"/>
      <c r="G51" s="6">
        <v>2592.25</v>
      </c>
      <c r="H51" s="72"/>
      <c r="I51" s="72"/>
      <c r="J51" s="72"/>
      <c r="K51" s="72"/>
      <c r="L51" s="72"/>
    </row>
    <row r="52" spans="1:12" s="4" customFormat="1" ht="18.75" customHeight="1">
      <c r="A52" s="101" t="s">
        <v>142</v>
      </c>
      <c r="B52" s="124" t="s">
        <v>141</v>
      </c>
      <c r="C52" s="72"/>
      <c r="D52" s="72"/>
      <c r="E52" s="72"/>
      <c r="F52" s="72"/>
      <c r="G52" s="6">
        <v>2398.33</v>
      </c>
      <c r="H52" s="72"/>
      <c r="I52" s="72"/>
      <c r="J52" s="72"/>
      <c r="K52" s="72"/>
      <c r="L52" s="72"/>
    </row>
    <row r="53" spans="1:13" s="58" customFormat="1" ht="16.5" customHeight="1">
      <c r="A53" s="134" t="s">
        <v>140</v>
      </c>
      <c r="B53" s="106" t="s">
        <v>135</v>
      </c>
      <c r="C53" s="6">
        <v>1790.03</v>
      </c>
      <c r="D53" s="6" t="s">
        <v>139</v>
      </c>
      <c r="E53" s="6"/>
      <c r="F53" s="6"/>
      <c r="G53" s="6">
        <v>1836.2</v>
      </c>
      <c r="H53" s="72"/>
      <c r="I53" s="72"/>
      <c r="J53" s="72"/>
      <c r="K53" s="72">
        <v>237.91</v>
      </c>
      <c r="L53" s="72" t="s">
        <v>133</v>
      </c>
      <c r="M53" s="4">
        <f>H53/C53</f>
        <v>0</v>
      </c>
    </row>
    <row r="54" spans="1:13" s="58" customFormat="1" ht="16.5" customHeight="1">
      <c r="A54" s="134" t="s">
        <v>138</v>
      </c>
      <c r="B54" s="106" t="s">
        <v>135</v>
      </c>
      <c r="C54" s="6">
        <v>1611.03</v>
      </c>
      <c r="D54" s="6" t="s">
        <v>137</v>
      </c>
      <c r="E54" s="6"/>
      <c r="F54" s="6"/>
      <c r="G54" s="6">
        <v>1652.58</v>
      </c>
      <c r="H54" s="72"/>
      <c r="I54" s="72"/>
      <c r="J54" s="72"/>
      <c r="K54" s="72">
        <v>237.91</v>
      </c>
      <c r="L54" s="72" t="s">
        <v>133</v>
      </c>
      <c r="M54" s="4">
        <f>H54/C54</f>
        <v>0</v>
      </c>
    </row>
    <row r="55" spans="1:13" s="58" customFormat="1" ht="24" customHeight="1">
      <c r="A55" s="101" t="s">
        <v>136</v>
      </c>
      <c r="B55" s="106" t="s">
        <v>135</v>
      </c>
      <c r="C55" s="6">
        <v>2264.29</v>
      </c>
      <c r="D55" s="133" t="s">
        <v>134</v>
      </c>
      <c r="E55" s="72"/>
      <c r="F55" s="72"/>
      <c r="G55" s="6"/>
      <c r="H55" s="6">
        <v>2248.81</v>
      </c>
      <c r="I55" s="72"/>
      <c r="J55" s="72"/>
      <c r="K55" s="72">
        <v>237.91</v>
      </c>
      <c r="L55" s="72" t="s">
        <v>133</v>
      </c>
      <c r="M55" s="4"/>
    </row>
    <row r="56" spans="1:13" ht="24" customHeight="1">
      <c r="A56" s="132" t="s">
        <v>132</v>
      </c>
      <c r="B56" s="131"/>
      <c r="C56" s="72"/>
      <c r="D56" s="69"/>
      <c r="E56" s="69"/>
      <c r="F56" s="72"/>
      <c r="G56" s="72"/>
      <c r="H56" s="72"/>
      <c r="I56" s="72"/>
      <c r="J56" s="69"/>
      <c r="K56" s="72"/>
      <c r="L56" s="69"/>
      <c r="M56" s="4"/>
    </row>
    <row r="57" spans="1:16" s="4" customFormat="1" ht="15.75" customHeight="1">
      <c r="A57" s="128" t="s">
        <v>131</v>
      </c>
      <c r="B57" s="130" t="s">
        <v>130</v>
      </c>
      <c r="C57" s="69"/>
      <c r="D57" s="69"/>
      <c r="E57" s="69"/>
      <c r="F57" s="69"/>
      <c r="G57" s="6">
        <v>1792.84</v>
      </c>
      <c r="H57" s="6">
        <v>1702.98</v>
      </c>
      <c r="I57" s="69"/>
      <c r="J57" s="69"/>
      <c r="K57" s="69"/>
      <c r="L57" s="69"/>
      <c r="N57" s="129"/>
      <c r="P57" s="129"/>
    </row>
    <row r="58" spans="1:13" s="126" customFormat="1" ht="15.75" customHeight="1">
      <c r="A58" s="128" t="s">
        <v>129</v>
      </c>
      <c r="B58" s="127" t="s">
        <v>128</v>
      </c>
      <c r="C58" s="69"/>
      <c r="D58" s="69"/>
      <c r="E58" s="69"/>
      <c r="F58" s="69"/>
      <c r="G58" s="5">
        <v>2758.07</v>
      </c>
      <c r="H58" s="69"/>
      <c r="I58" s="69"/>
      <c r="J58" s="69"/>
      <c r="K58" s="69">
        <v>415.38</v>
      </c>
      <c r="L58" s="69">
        <v>3.67</v>
      </c>
      <c r="M58" s="4"/>
    </row>
    <row r="59" spans="1:12" s="4" customFormat="1" ht="15.75" customHeight="1">
      <c r="A59" s="125" t="s">
        <v>127</v>
      </c>
      <c r="B59" s="124" t="s">
        <v>126</v>
      </c>
      <c r="C59" s="72"/>
      <c r="D59" s="72"/>
      <c r="E59" s="72"/>
      <c r="F59" s="72"/>
      <c r="G59" s="6">
        <v>3659.14</v>
      </c>
      <c r="H59" s="72"/>
      <c r="I59" s="72">
        <v>595.81</v>
      </c>
      <c r="J59" s="72" t="s">
        <v>125</v>
      </c>
      <c r="K59" s="72"/>
      <c r="L59" s="72"/>
    </row>
    <row r="60" spans="1:13" s="50" customFormat="1" ht="24.75" customHeight="1">
      <c r="A60" s="113" t="s">
        <v>124</v>
      </c>
      <c r="B60" s="122" t="s">
        <v>123</v>
      </c>
      <c r="C60" s="123" t="s">
        <v>122</v>
      </c>
      <c r="D60" s="102"/>
      <c r="E60" s="111"/>
      <c r="F60" s="110"/>
      <c r="G60" s="109">
        <v>3703.39</v>
      </c>
      <c r="H60" s="52"/>
      <c r="I60" s="52">
        <v>320.51</v>
      </c>
      <c r="J60" s="51" t="s">
        <v>121</v>
      </c>
      <c r="K60" s="52"/>
      <c r="L60" s="51"/>
      <c r="M60" s="4"/>
    </row>
    <row r="61" spans="1:13" s="50" customFormat="1" ht="15.75" customHeight="1">
      <c r="A61" s="113" t="s">
        <v>120</v>
      </c>
      <c r="B61" s="122"/>
      <c r="C61" s="121"/>
      <c r="D61" s="102"/>
      <c r="E61" s="118"/>
      <c r="F61" s="117"/>
      <c r="G61" s="116">
        <v>3344.83</v>
      </c>
      <c r="H61" s="52"/>
      <c r="I61" s="115"/>
      <c r="J61" s="120"/>
      <c r="K61" s="115"/>
      <c r="L61" s="120"/>
      <c r="M61" s="4"/>
    </row>
    <row r="62" spans="1:13" s="12" customFormat="1" ht="15.75" customHeight="1">
      <c r="A62" s="113" t="s">
        <v>119</v>
      </c>
      <c r="B62" s="119" t="s">
        <v>118</v>
      </c>
      <c r="C62" s="118"/>
      <c r="D62" s="118"/>
      <c r="E62" s="118"/>
      <c r="F62" s="117"/>
      <c r="G62" s="116">
        <v>3142.92</v>
      </c>
      <c r="H62" s="52"/>
      <c r="I62" s="115"/>
      <c r="J62" s="115"/>
      <c r="K62" s="115"/>
      <c r="L62" s="115"/>
      <c r="M62" s="4"/>
    </row>
    <row r="63" spans="1:13" s="12" customFormat="1" ht="15.75" customHeight="1">
      <c r="A63" s="113" t="s">
        <v>117</v>
      </c>
      <c r="B63" s="119" t="s">
        <v>116</v>
      </c>
      <c r="C63" s="118"/>
      <c r="D63" s="118"/>
      <c r="E63" s="118"/>
      <c r="F63" s="117"/>
      <c r="G63" s="116">
        <v>2868.52</v>
      </c>
      <c r="H63" s="52"/>
      <c r="I63" s="115"/>
      <c r="J63" s="115"/>
      <c r="K63" s="115"/>
      <c r="L63" s="115"/>
      <c r="M63" s="4"/>
    </row>
    <row r="64" spans="1:13" s="94" customFormat="1" ht="15.75" customHeight="1">
      <c r="A64" s="113" t="s">
        <v>115</v>
      </c>
      <c r="B64" s="114" t="s">
        <v>76</v>
      </c>
      <c r="C64" s="111"/>
      <c r="D64" s="111"/>
      <c r="E64" s="111"/>
      <c r="F64" s="110"/>
      <c r="G64" s="109">
        <v>2931.73</v>
      </c>
      <c r="H64" s="52"/>
      <c r="I64" s="52"/>
      <c r="J64" s="52"/>
      <c r="K64" s="52"/>
      <c r="L64" s="52"/>
      <c r="M64" s="4"/>
    </row>
    <row r="65" spans="1:13" s="108" customFormat="1" ht="15.75" customHeight="1">
      <c r="A65" s="113" t="s">
        <v>114</v>
      </c>
      <c r="B65" s="112" t="s">
        <v>87</v>
      </c>
      <c r="C65" s="111"/>
      <c r="D65" s="111"/>
      <c r="E65" s="111"/>
      <c r="F65" s="110"/>
      <c r="G65" s="109">
        <v>2889.25</v>
      </c>
      <c r="H65" s="52"/>
      <c r="I65" s="52"/>
      <c r="J65" s="52"/>
      <c r="K65" s="52"/>
      <c r="L65" s="52"/>
      <c r="M65" s="4"/>
    </row>
    <row r="66" spans="1:12" s="4" customFormat="1" ht="15.75" customHeight="1">
      <c r="A66" s="107" t="s">
        <v>113</v>
      </c>
      <c r="B66" s="106" t="s">
        <v>67</v>
      </c>
      <c r="C66" s="69"/>
      <c r="D66" s="72"/>
      <c r="E66" s="69"/>
      <c r="F66" s="69"/>
      <c r="G66" s="6">
        <v>2220</v>
      </c>
      <c r="H66" s="69"/>
      <c r="I66" s="69"/>
      <c r="J66" s="72"/>
      <c r="K66" s="69"/>
      <c r="L66" s="72"/>
    </row>
    <row r="67" spans="1:13" s="103" customFormat="1" ht="15.75" customHeight="1">
      <c r="A67" s="105" t="s">
        <v>112</v>
      </c>
      <c r="B67" s="104" t="s">
        <v>91</v>
      </c>
      <c r="C67" s="13">
        <v>1997.2</v>
      </c>
      <c r="D67" s="102"/>
      <c r="E67" s="72"/>
      <c r="F67" s="72"/>
      <c r="G67" s="6">
        <v>2003.72</v>
      </c>
      <c r="H67" s="6">
        <v>1980.38</v>
      </c>
      <c r="I67" s="72"/>
      <c r="J67" s="72"/>
      <c r="K67" s="72"/>
      <c r="L67" s="72"/>
      <c r="M67" s="4"/>
    </row>
    <row r="68" spans="1:13" s="99" customFormat="1" ht="15.75" customHeight="1">
      <c r="A68" s="101" t="s">
        <v>111</v>
      </c>
      <c r="B68" s="68" t="s">
        <v>110</v>
      </c>
      <c r="C68" s="6">
        <v>1891.32</v>
      </c>
      <c r="D68" s="102" t="s">
        <v>109</v>
      </c>
      <c r="E68" s="72"/>
      <c r="F68" s="72"/>
      <c r="G68" s="6">
        <v>2366.38</v>
      </c>
      <c r="H68" s="72"/>
      <c r="I68" s="72"/>
      <c r="J68" s="72"/>
      <c r="K68" s="72">
        <v>343.66</v>
      </c>
      <c r="L68" s="72">
        <v>4.64</v>
      </c>
      <c r="M68" s="4"/>
    </row>
    <row r="69" spans="1:13" s="99" customFormat="1" ht="15.75" customHeight="1">
      <c r="A69" s="101" t="s">
        <v>108</v>
      </c>
      <c r="B69" s="100" t="s">
        <v>93</v>
      </c>
      <c r="C69" s="72">
        <v>1463.06</v>
      </c>
      <c r="D69" s="72" t="s">
        <v>107</v>
      </c>
      <c r="E69" s="72"/>
      <c r="F69" s="72"/>
      <c r="G69" s="6">
        <v>2192.17</v>
      </c>
      <c r="H69" s="69"/>
      <c r="I69" s="72"/>
      <c r="J69" s="72"/>
      <c r="K69" s="72">
        <v>345.58</v>
      </c>
      <c r="L69" s="72">
        <v>4.59</v>
      </c>
      <c r="M69" s="4"/>
    </row>
    <row r="70" spans="1:13" s="99" customFormat="1" ht="15.75" customHeight="1">
      <c r="A70" s="101" t="s">
        <v>106</v>
      </c>
      <c r="B70" s="100" t="s">
        <v>105</v>
      </c>
      <c r="C70" s="72"/>
      <c r="D70" s="72"/>
      <c r="E70" s="72"/>
      <c r="F70" s="72"/>
      <c r="G70" s="6">
        <v>2199.66</v>
      </c>
      <c r="H70" s="69"/>
      <c r="I70" s="72"/>
      <c r="J70" s="72"/>
      <c r="K70" s="72"/>
      <c r="L70" s="72"/>
      <c r="M70" s="4"/>
    </row>
    <row r="71" spans="1:14" s="94" customFormat="1" ht="18" customHeight="1">
      <c r="A71" s="98" t="s">
        <v>104</v>
      </c>
      <c r="B71" s="20" t="s">
        <v>103</v>
      </c>
      <c r="C71" s="49"/>
      <c r="D71" s="49"/>
      <c r="E71" s="49"/>
      <c r="F71" s="49"/>
      <c r="G71" s="52"/>
      <c r="H71" s="52"/>
      <c r="I71" s="49"/>
      <c r="J71" s="49"/>
      <c r="K71" s="49"/>
      <c r="L71" s="49"/>
      <c r="M71" s="4"/>
      <c r="N71" s="97"/>
    </row>
    <row r="72" spans="1:13" s="94" customFormat="1" ht="42" customHeight="1">
      <c r="A72" s="96" t="s">
        <v>102</v>
      </c>
      <c r="B72" s="95" t="s">
        <v>101</v>
      </c>
      <c r="C72" s="52"/>
      <c r="D72" s="52"/>
      <c r="E72" s="52"/>
      <c r="F72" s="52"/>
      <c r="G72" s="13">
        <v>2969.72</v>
      </c>
      <c r="H72" s="52"/>
      <c r="I72" s="52"/>
      <c r="J72" s="52"/>
      <c r="K72" s="52"/>
      <c r="L72" s="52"/>
      <c r="M72" s="4"/>
    </row>
    <row r="73" spans="1:13" s="94" customFormat="1" ht="18" customHeight="1">
      <c r="A73" s="75" t="s">
        <v>100</v>
      </c>
      <c r="B73" s="16"/>
      <c r="C73" s="52"/>
      <c r="D73" s="52"/>
      <c r="E73" s="52"/>
      <c r="F73" s="52"/>
      <c r="G73" s="13">
        <v>2969.72</v>
      </c>
      <c r="H73" s="52"/>
      <c r="I73" s="52"/>
      <c r="J73" s="52"/>
      <c r="K73" s="52"/>
      <c r="L73" s="52"/>
      <c r="M73" s="4"/>
    </row>
    <row r="74" spans="1:13" s="94" customFormat="1" ht="18" customHeight="1">
      <c r="A74" s="75" t="s">
        <v>99</v>
      </c>
      <c r="B74" s="16"/>
      <c r="C74" s="52"/>
      <c r="D74" s="52"/>
      <c r="E74" s="52"/>
      <c r="F74" s="52"/>
      <c r="G74" s="13">
        <v>2969.72</v>
      </c>
      <c r="H74" s="52"/>
      <c r="I74" s="52"/>
      <c r="J74" s="52"/>
      <c r="K74" s="52"/>
      <c r="L74" s="52"/>
      <c r="M74" s="4"/>
    </row>
    <row r="75" spans="1:13" s="94" customFormat="1" ht="18" customHeight="1">
      <c r="A75" s="75" t="s">
        <v>98</v>
      </c>
      <c r="B75" s="16"/>
      <c r="C75" s="52"/>
      <c r="D75" s="52"/>
      <c r="E75" s="52"/>
      <c r="F75" s="52"/>
      <c r="G75" s="13">
        <v>2969.72</v>
      </c>
      <c r="H75" s="52"/>
      <c r="I75" s="52"/>
      <c r="J75" s="52"/>
      <c r="K75" s="52"/>
      <c r="L75" s="52"/>
      <c r="M75" s="4"/>
    </row>
    <row r="76" spans="1:13" s="94" customFormat="1" ht="18" customHeight="1">
      <c r="A76" s="75" t="s">
        <v>97</v>
      </c>
      <c r="B76" s="16"/>
      <c r="C76" s="52"/>
      <c r="D76" s="52"/>
      <c r="E76" s="52"/>
      <c r="F76" s="52"/>
      <c r="G76" s="13">
        <v>2969.72</v>
      </c>
      <c r="H76" s="52"/>
      <c r="I76" s="52"/>
      <c r="J76" s="52"/>
      <c r="K76" s="52"/>
      <c r="L76" s="52"/>
      <c r="M76" s="4"/>
    </row>
    <row r="77" spans="1:13" s="94" customFormat="1" ht="18" customHeight="1">
      <c r="A77" s="75" t="s">
        <v>96</v>
      </c>
      <c r="B77" s="16"/>
      <c r="C77" s="52"/>
      <c r="D77" s="52"/>
      <c r="E77" s="52"/>
      <c r="F77" s="52"/>
      <c r="G77" s="13">
        <v>2969.72</v>
      </c>
      <c r="H77" s="52"/>
      <c r="I77" s="52"/>
      <c r="J77" s="52"/>
      <c r="K77" s="52"/>
      <c r="L77" s="52"/>
      <c r="M77" s="4"/>
    </row>
    <row r="78" spans="1:13" s="94" customFormat="1" ht="18" customHeight="1">
      <c r="A78" s="75" t="s">
        <v>95</v>
      </c>
      <c r="B78" s="16"/>
      <c r="C78" s="52"/>
      <c r="D78" s="52"/>
      <c r="E78" s="52"/>
      <c r="F78" s="52"/>
      <c r="G78" s="13">
        <v>2969.72</v>
      </c>
      <c r="H78" s="52"/>
      <c r="I78" s="52"/>
      <c r="J78" s="52"/>
      <c r="K78" s="52"/>
      <c r="L78" s="52"/>
      <c r="M78" s="4"/>
    </row>
    <row r="79" spans="1:13" s="86" customFormat="1" ht="15.75" customHeight="1">
      <c r="A79" s="26" t="s">
        <v>94</v>
      </c>
      <c r="B79" s="89" t="s">
        <v>93</v>
      </c>
      <c r="C79" s="52"/>
      <c r="D79" s="52"/>
      <c r="E79" s="52"/>
      <c r="F79" s="52"/>
      <c r="G79" s="13">
        <v>2969.72</v>
      </c>
      <c r="H79" s="52"/>
      <c r="I79" s="52"/>
      <c r="J79" s="52"/>
      <c r="K79" s="52"/>
      <c r="L79" s="52"/>
      <c r="M79" s="4"/>
    </row>
    <row r="80" spans="1:13" s="50" customFormat="1" ht="31.5" customHeight="1">
      <c r="A80" s="93" t="s">
        <v>92</v>
      </c>
      <c r="B80" s="92" t="s">
        <v>91</v>
      </c>
      <c r="C80" s="52"/>
      <c r="D80" s="90"/>
      <c r="E80" s="91"/>
      <c r="F80" s="91"/>
      <c r="G80" s="13">
        <v>3884.34</v>
      </c>
      <c r="H80" s="52"/>
      <c r="I80" s="52" t="s">
        <v>90</v>
      </c>
      <c r="J80" s="90"/>
      <c r="K80" s="52" t="s">
        <v>90</v>
      </c>
      <c r="L80" s="90"/>
      <c r="M80" s="4"/>
    </row>
    <row r="81" spans="1:13" s="86" customFormat="1" ht="15.75" customHeight="1">
      <c r="A81" s="26" t="s">
        <v>89</v>
      </c>
      <c r="B81" s="89" t="s">
        <v>87</v>
      </c>
      <c r="C81" s="52"/>
      <c r="D81" s="52"/>
      <c r="E81" s="52"/>
      <c r="F81" s="52"/>
      <c r="G81" s="13">
        <v>3967.85</v>
      </c>
      <c r="H81" s="52"/>
      <c r="I81" s="52"/>
      <c r="J81" s="52"/>
      <c r="K81" s="52"/>
      <c r="L81" s="52"/>
      <c r="M81" s="4"/>
    </row>
    <row r="82" spans="1:13" s="86" customFormat="1" ht="15.75" customHeight="1">
      <c r="A82" s="26" t="s">
        <v>88</v>
      </c>
      <c r="B82" s="89" t="s">
        <v>87</v>
      </c>
      <c r="C82" s="52"/>
      <c r="D82" s="52"/>
      <c r="E82" s="52"/>
      <c r="F82" s="52"/>
      <c r="G82" s="13">
        <v>4442.76</v>
      </c>
      <c r="H82" s="52"/>
      <c r="I82" s="52"/>
      <c r="J82" s="52"/>
      <c r="K82" s="52"/>
      <c r="L82" s="52"/>
      <c r="M82" s="4"/>
    </row>
    <row r="83" spans="1:13" s="86" customFormat="1" ht="21.75" customHeight="1">
      <c r="A83" s="88" t="s">
        <v>86</v>
      </c>
      <c r="B83" s="87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4"/>
    </row>
    <row r="84" spans="1:16" s="81" customFormat="1" ht="15.75" customHeight="1">
      <c r="A84" s="85" t="s">
        <v>85</v>
      </c>
      <c r="B84" s="78" t="s">
        <v>84</v>
      </c>
      <c r="C84" s="84"/>
      <c r="D84" s="83"/>
      <c r="E84" s="52"/>
      <c r="F84" s="52"/>
      <c r="G84" s="52">
        <v>3028.5</v>
      </c>
      <c r="H84" s="52"/>
      <c r="I84" s="52">
        <v>529.56</v>
      </c>
      <c r="J84" s="51" t="s">
        <v>83</v>
      </c>
      <c r="K84" s="52"/>
      <c r="L84" s="51"/>
      <c r="M84" s="4"/>
      <c r="P84" s="82"/>
    </row>
    <row r="85" spans="1:16" s="74" customFormat="1" ht="15.75" customHeight="1">
      <c r="A85" s="79" t="s">
        <v>82</v>
      </c>
      <c r="B85" s="78" t="s">
        <v>80</v>
      </c>
      <c r="C85" s="52"/>
      <c r="D85" s="52"/>
      <c r="E85" s="52"/>
      <c r="F85" s="52"/>
      <c r="G85" s="13">
        <v>2521.86</v>
      </c>
      <c r="H85" s="52"/>
      <c r="I85" s="52">
        <v>477.8</v>
      </c>
      <c r="J85" s="52">
        <v>5.17</v>
      </c>
      <c r="K85" s="52"/>
      <c r="L85" s="52"/>
      <c r="M85" s="4"/>
      <c r="P85" s="80"/>
    </row>
    <row r="86" spans="1:13" s="74" customFormat="1" ht="15.75" customHeight="1">
      <c r="A86" s="79" t="s">
        <v>81</v>
      </c>
      <c r="B86" s="78" t="s">
        <v>80</v>
      </c>
      <c r="C86" s="52"/>
      <c r="D86" s="52"/>
      <c r="E86" s="52"/>
      <c r="F86" s="52"/>
      <c r="G86" s="13">
        <v>2269.67</v>
      </c>
      <c r="H86" s="52"/>
      <c r="I86" s="52">
        <v>477.8</v>
      </c>
      <c r="J86" s="52">
        <v>5.17</v>
      </c>
      <c r="K86" s="52"/>
      <c r="L86" s="52"/>
      <c r="M86" s="4"/>
    </row>
    <row r="87" spans="1:13" s="74" customFormat="1" ht="15.75" customHeight="1">
      <c r="A87" s="77" t="s">
        <v>79</v>
      </c>
      <c r="B87" s="76" t="s">
        <v>76</v>
      </c>
      <c r="C87" s="52"/>
      <c r="D87" s="52"/>
      <c r="E87" s="52"/>
      <c r="F87" s="52"/>
      <c r="G87" s="52">
        <v>2362.79</v>
      </c>
      <c r="H87" s="52"/>
      <c r="I87" s="52"/>
      <c r="J87" s="52"/>
      <c r="K87" s="52">
        <v>570.96</v>
      </c>
      <c r="L87" s="52">
        <v>6.25</v>
      </c>
      <c r="M87" s="4"/>
    </row>
    <row r="88" spans="1:13" s="74" customFormat="1" ht="15.75" customHeight="1">
      <c r="A88" s="77" t="s">
        <v>78</v>
      </c>
      <c r="B88" s="76" t="s">
        <v>76</v>
      </c>
      <c r="C88" s="52"/>
      <c r="D88" s="52"/>
      <c r="E88" s="52"/>
      <c r="F88" s="52"/>
      <c r="G88" s="52">
        <v>2362.79</v>
      </c>
      <c r="H88" s="52"/>
      <c r="I88" s="52"/>
      <c r="J88" s="52"/>
      <c r="K88" s="52">
        <v>570.96</v>
      </c>
      <c r="L88" s="52">
        <v>6.25</v>
      </c>
      <c r="M88" s="4"/>
    </row>
    <row r="89" spans="1:13" s="74" customFormat="1" ht="15.75" customHeight="1">
      <c r="A89" s="75" t="s">
        <v>77</v>
      </c>
      <c r="B89" s="49" t="s">
        <v>76</v>
      </c>
      <c r="C89" s="52"/>
      <c r="D89" s="52"/>
      <c r="E89" s="52"/>
      <c r="F89" s="52"/>
      <c r="G89" s="52">
        <v>2362.79</v>
      </c>
      <c r="H89" s="52"/>
      <c r="I89" s="52"/>
      <c r="J89" s="52"/>
      <c r="K89" s="52">
        <v>570.96</v>
      </c>
      <c r="L89" s="52">
        <v>6.25</v>
      </c>
      <c r="M89" s="4"/>
    </row>
    <row r="90" spans="1:13" s="58" customFormat="1" ht="123" customHeight="1">
      <c r="A90" s="73" t="s">
        <v>75</v>
      </c>
      <c r="B90" s="10"/>
      <c r="C90" s="69"/>
      <c r="D90" s="68"/>
      <c r="E90" s="72"/>
      <c r="F90" s="71"/>
      <c r="G90" s="70">
        <v>3398.82</v>
      </c>
      <c r="H90" s="5"/>
      <c r="I90" s="69"/>
      <c r="J90" s="68"/>
      <c r="K90" s="69"/>
      <c r="L90" s="68"/>
      <c r="M90" s="4"/>
    </row>
    <row r="91" spans="1:13" s="58" customFormat="1" ht="47.25" customHeight="1">
      <c r="A91" s="64" t="s">
        <v>74</v>
      </c>
      <c r="B91" s="10"/>
      <c r="C91" s="5">
        <v>1653</v>
      </c>
      <c r="D91" s="67" t="s">
        <v>73</v>
      </c>
      <c r="E91" s="66"/>
      <c r="F91" s="65"/>
      <c r="G91" s="61">
        <v>2005</v>
      </c>
      <c r="H91" s="5">
        <v>2211</v>
      </c>
      <c r="I91" s="60"/>
      <c r="J91" s="59"/>
      <c r="K91" s="60"/>
      <c r="L91" s="59"/>
      <c r="M91" s="4">
        <f>H91/C91</f>
        <v>1.337568058076225</v>
      </c>
    </row>
    <row r="92" spans="1:13" s="58" customFormat="1" ht="39.75" customHeight="1">
      <c r="A92" s="64" t="s">
        <v>72</v>
      </c>
      <c r="B92" s="10" t="s">
        <v>70</v>
      </c>
      <c r="C92" s="63"/>
      <c r="D92" s="62"/>
      <c r="E92" s="46"/>
      <c r="F92" s="61"/>
      <c r="G92" s="61">
        <v>1802.4</v>
      </c>
      <c r="H92" s="5">
        <v>1802.4</v>
      </c>
      <c r="I92" s="60"/>
      <c r="J92" s="59"/>
      <c r="K92" s="60"/>
      <c r="L92" s="59"/>
      <c r="M92" s="4" t="e">
        <f>H92/C92</f>
        <v>#DIV/0!</v>
      </c>
    </row>
    <row r="93" spans="1:13" s="58" customFormat="1" ht="39.75" customHeight="1">
      <c r="A93" s="64" t="s">
        <v>71</v>
      </c>
      <c r="B93" s="10" t="s">
        <v>70</v>
      </c>
      <c r="C93" s="63">
        <v>1662.5</v>
      </c>
      <c r="D93" s="62" t="s">
        <v>69</v>
      </c>
      <c r="E93" s="46"/>
      <c r="F93" s="61"/>
      <c r="G93" s="61">
        <v>2996.66</v>
      </c>
      <c r="H93" s="5">
        <v>2996.66</v>
      </c>
      <c r="I93" s="60"/>
      <c r="J93" s="59"/>
      <c r="K93" s="60"/>
      <c r="L93" s="59"/>
      <c r="M93" s="4">
        <f>H93/C93</f>
        <v>1.8025022556390977</v>
      </c>
    </row>
    <row r="94" spans="1:13" s="50" customFormat="1" ht="104.25" customHeight="1">
      <c r="A94" s="57" t="s">
        <v>68</v>
      </c>
      <c r="B94" s="16" t="s">
        <v>67</v>
      </c>
      <c r="C94" s="56" t="s">
        <v>66</v>
      </c>
      <c r="D94" s="56" t="s">
        <v>65</v>
      </c>
      <c r="E94" s="55"/>
      <c r="F94" s="54"/>
      <c r="G94" s="53" t="s">
        <v>64</v>
      </c>
      <c r="H94" s="53" t="s">
        <v>64</v>
      </c>
      <c r="I94" s="52">
        <v>272.52</v>
      </c>
      <c r="J94" s="51" t="s">
        <v>63</v>
      </c>
      <c r="K94" s="52"/>
      <c r="L94" s="51"/>
      <c r="M94" s="4"/>
    </row>
    <row r="95" spans="1:13" s="11" customFormat="1" ht="31.5">
      <c r="A95" s="17" t="s">
        <v>62</v>
      </c>
      <c r="B95" s="16" t="s">
        <v>61</v>
      </c>
      <c r="C95" s="13">
        <v>829.2</v>
      </c>
      <c r="D95" s="15">
        <v>21.48</v>
      </c>
      <c r="E95" s="15"/>
      <c r="F95" s="15"/>
      <c r="G95" s="13">
        <v>1262.9</v>
      </c>
      <c r="H95" s="13">
        <v>1323.14</v>
      </c>
      <c r="I95" s="49"/>
      <c r="J95" s="49">
        <v>302.83</v>
      </c>
      <c r="K95" s="49" t="s">
        <v>60</v>
      </c>
      <c r="M95" s="4">
        <f>H95/C95</f>
        <v>1.5956825856246986</v>
      </c>
    </row>
    <row r="96" spans="1:12" s="4" customFormat="1" ht="33" customHeight="1">
      <c r="A96" s="48" t="s">
        <v>59</v>
      </c>
      <c r="B96" s="47" t="s">
        <v>58</v>
      </c>
      <c r="C96" s="46"/>
      <c r="D96" s="44"/>
      <c r="E96" s="44"/>
      <c r="F96" s="44"/>
      <c r="G96" s="45">
        <v>4525.48</v>
      </c>
      <c r="H96" s="45">
        <v>4731.18</v>
      </c>
      <c r="I96" s="44">
        <v>338.64</v>
      </c>
      <c r="J96" s="44" t="s">
        <v>57</v>
      </c>
      <c r="K96" s="44"/>
      <c r="L96" s="44"/>
    </row>
    <row r="97" spans="1:13" ht="12.75" customHeight="1">
      <c r="A97" s="43"/>
      <c r="B97" s="42" t="s">
        <v>56</v>
      </c>
      <c r="C97" s="41" t="s">
        <v>55</v>
      </c>
      <c r="D97" s="40"/>
      <c r="E97" s="40"/>
      <c r="F97" s="40"/>
      <c r="G97" s="40"/>
      <c r="H97" s="39"/>
      <c r="I97" s="3"/>
      <c r="K97" s="3"/>
      <c r="M97" s="4"/>
    </row>
    <row r="98" spans="1:13" ht="12" customHeight="1">
      <c r="A98" s="38" t="s">
        <v>54</v>
      </c>
      <c r="B98" s="31"/>
      <c r="C98" s="37" t="s">
        <v>53</v>
      </c>
      <c r="D98" s="36"/>
      <c r="E98" s="35"/>
      <c r="F98" s="34" t="s">
        <v>52</v>
      </c>
      <c r="G98" s="31" t="s">
        <v>51</v>
      </c>
      <c r="H98" s="31" t="s">
        <v>50</v>
      </c>
      <c r="I98" s="3"/>
      <c r="K98" s="3"/>
      <c r="M98" s="4"/>
    </row>
    <row r="99" spans="1:13" ht="12" customHeight="1">
      <c r="A99" s="33"/>
      <c r="B99" s="31"/>
      <c r="C99" s="31" t="s">
        <v>49</v>
      </c>
      <c r="D99" s="31" t="s">
        <v>48</v>
      </c>
      <c r="E99" s="31" t="s">
        <v>47</v>
      </c>
      <c r="F99" s="31" t="s">
        <v>46</v>
      </c>
      <c r="G99" s="31" t="s">
        <v>45</v>
      </c>
      <c r="H99" s="31" t="s">
        <v>44</v>
      </c>
      <c r="I99" s="3"/>
      <c r="K99" s="3"/>
      <c r="M99" s="4"/>
    </row>
    <row r="100" spans="1:13" ht="12" customHeight="1">
      <c r="A100" s="32"/>
      <c r="B100" s="30"/>
      <c r="C100" s="30" t="s">
        <v>41</v>
      </c>
      <c r="D100" s="30" t="s">
        <v>43</v>
      </c>
      <c r="E100" s="30" t="s">
        <v>42</v>
      </c>
      <c r="F100" s="31" t="s">
        <v>41</v>
      </c>
      <c r="G100" s="30" t="s">
        <v>41</v>
      </c>
      <c r="H100" s="30" t="s">
        <v>41</v>
      </c>
      <c r="I100" s="3"/>
      <c r="K100" s="3"/>
      <c r="M100" s="4"/>
    </row>
    <row r="101" spans="1:12" s="4" customFormat="1" ht="45.75" customHeight="1">
      <c r="A101" s="8" t="s">
        <v>40</v>
      </c>
      <c r="B101" s="7"/>
      <c r="C101" s="5"/>
      <c r="D101" s="5"/>
      <c r="E101" s="5"/>
      <c r="F101" s="5"/>
      <c r="G101" s="6">
        <v>1567.58</v>
      </c>
      <c r="H101" s="5"/>
      <c r="I101" s="5"/>
      <c r="J101" s="5"/>
      <c r="K101" s="5"/>
      <c r="L101" s="5"/>
    </row>
    <row r="102" spans="1:8" ht="50.25" customHeight="1" hidden="1">
      <c r="A102" s="8" t="s">
        <v>39</v>
      </c>
      <c r="B102" s="24"/>
      <c r="C102" s="3"/>
      <c r="D102" s="23"/>
      <c r="E102" s="3"/>
      <c r="F102" s="3"/>
      <c r="G102" s="13">
        <v>1811</v>
      </c>
      <c r="H102" s="3"/>
    </row>
    <row r="103" spans="1:8" ht="42" customHeight="1">
      <c r="A103" s="29" t="s">
        <v>38</v>
      </c>
      <c r="B103" s="24"/>
      <c r="C103" s="3"/>
      <c r="D103" s="23"/>
      <c r="E103" s="3"/>
      <c r="F103" s="3"/>
      <c r="G103" s="28" t="s">
        <v>37</v>
      </c>
      <c r="H103" s="3"/>
    </row>
    <row r="104" spans="1:8" s="11" customFormat="1" ht="30.75" customHeight="1">
      <c r="A104" s="27" t="s">
        <v>36</v>
      </c>
      <c r="B104" s="21"/>
      <c r="C104" s="19"/>
      <c r="D104" s="20"/>
      <c r="E104" s="19"/>
      <c r="F104" s="19"/>
      <c r="G104" s="13">
        <v>1866.99</v>
      </c>
      <c r="H104" s="19"/>
    </row>
    <row r="105" spans="1:8" s="11" customFormat="1" ht="30" customHeight="1">
      <c r="A105" s="26" t="s">
        <v>35</v>
      </c>
      <c r="B105" s="21"/>
      <c r="C105" s="19"/>
      <c r="D105" s="20"/>
      <c r="E105" s="19"/>
      <c r="F105" s="19"/>
      <c r="G105" s="13">
        <v>2056.92</v>
      </c>
      <c r="H105" s="19"/>
    </row>
    <row r="106" spans="1:8" ht="36.75" customHeight="1">
      <c r="A106" s="8" t="s">
        <v>34</v>
      </c>
      <c r="B106" s="24"/>
      <c r="C106" s="3"/>
      <c r="D106" s="23"/>
      <c r="E106" s="3"/>
      <c r="F106" s="3"/>
      <c r="G106" s="13">
        <v>2628.86</v>
      </c>
      <c r="H106" s="3"/>
    </row>
    <row r="107" spans="1:8" ht="36.75" customHeight="1">
      <c r="A107" s="8" t="s">
        <v>33</v>
      </c>
      <c r="B107" s="24"/>
      <c r="C107" s="3"/>
      <c r="D107" s="23"/>
      <c r="E107" s="3"/>
      <c r="F107" s="3"/>
      <c r="G107" s="13">
        <v>1823.87</v>
      </c>
      <c r="H107" s="3"/>
    </row>
    <row r="108" spans="1:8" ht="21" customHeight="1">
      <c r="A108" s="25" t="s">
        <v>32</v>
      </c>
      <c r="B108" s="24"/>
      <c r="C108" s="3"/>
      <c r="D108" s="23"/>
      <c r="E108" s="3"/>
      <c r="F108" s="3"/>
      <c r="G108" s="6">
        <v>3182.21</v>
      </c>
      <c r="H108" s="22"/>
    </row>
    <row r="109" spans="1:8" s="11" customFormat="1" ht="35.25" customHeight="1">
      <c r="A109" s="17" t="s">
        <v>31</v>
      </c>
      <c r="B109" s="21"/>
      <c r="C109" s="19"/>
      <c r="D109" s="20"/>
      <c r="E109" s="19"/>
      <c r="F109" s="19"/>
      <c r="G109" s="13">
        <v>2451.9</v>
      </c>
      <c r="H109" s="19"/>
    </row>
    <row r="110" spans="1:11" s="11" customFormat="1" ht="25.5" customHeight="1">
      <c r="A110" s="17" t="s">
        <v>30</v>
      </c>
      <c r="B110" s="16"/>
      <c r="C110" s="15"/>
      <c r="D110" s="15"/>
      <c r="E110" s="15"/>
      <c r="F110" s="15"/>
      <c r="G110" s="13">
        <v>1937.14</v>
      </c>
      <c r="H110" s="13"/>
      <c r="I110" s="12"/>
      <c r="J110" s="12"/>
      <c r="K110" s="12"/>
    </row>
    <row r="111" spans="1:11" s="11" customFormat="1" ht="63">
      <c r="A111" s="17" t="s">
        <v>29</v>
      </c>
      <c r="B111" s="16"/>
      <c r="C111" s="15"/>
      <c r="D111" s="15"/>
      <c r="E111" s="15"/>
      <c r="F111" s="15"/>
      <c r="G111" s="18" t="s">
        <v>28</v>
      </c>
      <c r="H111" s="13"/>
      <c r="I111" s="12"/>
      <c r="J111" s="12"/>
      <c r="K111" s="12"/>
    </row>
    <row r="112" spans="1:11" s="11" customFormat="1" ht="24.75" customHeight="1">
      <c r="A112" s="17" t="s">
        <v>27</v>
      </c>
      <c r="B112" s="16" t="s">
        <v>26</v>
      </c>
      <c r="C112" s="15"/>
      <c r="D112" s="15"/>
      <c r="E112" s="15"/>
      <c r="F112" s="15"/>
      <c r="G112" s="15">
        <v>3309.59</v>
      </c>
      <c r="H112" s="13"/>
      <c r="I112" s="12"/>
      <c r="J112" s="12"/>
      <c r="K112" s="12"/>
    </row>
    <row r="113" spans="1:11" s="11" customFormat="1" ht="24.75" customHeight="1">
      <c r="A113" s="17" t="s">
        <v>25</v>
      </c>
      <c r="B113" s="16"/>
      <c r="C113" s="15"/>
      <c r="D113" s="15"/>
      <c r="E113" s="15"/>
      <c r="F113" s="15"/>
      <c r="G113" s="13">
        <v>3020.4</v>
      </c>
      <c r="H113" s="13"/>
      <c r="I113" s="12"/>
      <c r="J113" s="12"/>
      <c r="K113" s="12"/>
    </row>
    <row r="114" spans="1:11" s="11" customFormat="1" ht="27" customHeight="1">
      <c r="A114" s="17" t="s">
        <v>24</v>
      </c>
      <c r="B114" s="16"/>
      <c r="C114" s="15"/>
      <c r="D114" s="15"/>
      <c r="E114" s="15"/>
      <c r="F114" s="15"/>
      <c r="G114" s="13">
        <f>1100*1.2</f>
        <v>1320</v>
      </c>
      <c r="H114" s="13"/>
      <c r="I114" s="12"/>
      <c r="J114" s="12"/>
      <c r="K114" s="12"/>
    </row>
    <row r="115" spans="1:11" s="11" customFormat="1" ht="31.5">
      <c r="A115" s="17" t="s">
        <v>23</v>
      </c>
      <c r="B115" s="16"/>
      <c r="C115" s="15"/>
      <c r="D115" s="15"/>
      <c r="E115" s="15"/>
      <c r="F115" s="15"/>
      <c r="G115" s="15">
        <v>4257.14</v>
      </c>
      <c r="H115" s="13"/>
      <c r="I115" s="12"/>
      <c r="J115" s="12"/>
      <c r="K115" s="12"/>
    </row>
    <row r="116" spans="1:11" s="11" customFormat="1" ht="78.75">
      <c r="A116" s="17" t="s">
        <v>22</v>
      </c>
      <c r="B116" s="16"/>
      <c r="C116" s="15"/>
      <c r="D116" s="15"/>
      <c r="E116" s="15"/>
      <c r="F116" s="15"/>
      <c r="G116" s="14" t="s">
        <v>21</v>
      </c>
      <c r="H116" s="13"/>
      <c r="I116" s="12"/>
      <c r="J116" s="12"/>
      <c r="K116" s="12"/>
    </row>
    <row r="117" spans="1:12" s="4" customFormat="1" ht="36" customHeight="1">
      <c r="A117" s="8" t="s">
        <v>20</v>
      </c>
      <c r="B117" s="10" t="s">
        <v>19</v>
      </c>
      <c r="C117" s="5"/>
      <c r="D117" s="5"/>
      <c r="E117" s="5"/>
      <c r="F117" s="5"/>
      <c r="G117" s="6">
        <v>2500</v>
      </c>
      <c r="H117" s="5"/>
      <c r="I117" s="5"/>
      <c r="J117" s="5"/>
      <c r="K117" s="5"/>
      <c r="L117" s="5"/>
    </row>
    <row r="118" spans="1:12" s="4" customFormat="1" ht="36" customHeight="1">
      <c r="A118" s="8" t="s">
        <v>18</v>
      </c>
      <c r="B118" s="10" t="s">
        <v>17</v>
      </c>
      <c r="C118" s="5"/>
      <c r="D118" s="5"/>
      <c r="E118" s="5"/>
      <c r="F118" s="5"/>
      <c r="G118" s="6">
        <v>2621.65</v>
      </c>
      <c r="H118" s="5"/>
      <c r="I118" s="5"/>
      <c r="J118" s="5"/>
      <c r="K118" s="5"/>
      <c r="L118" s="5"/>
    </row>
    <row r="119" spans="1:12" s="4" customFormat="1" ht="36" customHeight="1">
      <c r="A119" s="8" t="s">
        <v>16</v>
      </c>
      <c r="B119" s="10" t="s">
        <v>15</v>
      </c>
      <c r="C119" s="5"/>
      <c r="D119" s="5"/>
      <c r="E119" s="5"/>
      <c r="F119" s="5"/>
      <c r="G119" s="6">
        <v>2622</v>
      </c>
      <c r="H119" s="5"/>
      <c r="I119" s="5"/>
      <c r="J119" s="5"/>
      <c r="K119" s="5"/>
      <c r="L119" s="5"/>
    </row>
    <row r="120" spans="1:12" s="4" customFormat="1" ht="36" customHeight="1">
      <c r="A120" s="8" t="s">
        <v>14</v>
      </c>
      <c r="B120" s="10" t="s">
        <v>13</v>
      </c>
      <c r="C120" s="5"/>
      <c r="D120" s="5"/>
      <c r="E120" s="5"/>
      <c r="F120" s="5"/>
      <c r="G120" s="6">
        <v>2622.42</v>
      </c>
      <c r="H120" s="5"/>
      <c r="I120" s="5"/>
      <c r="J120" s="5"/>
      <c r="K120" s="5"/>
      <c r="L120" s="5"/>
    </row>
    <row r="121" spans="1:12" s="4" customFormat="1" ht="33.75" customHeight="1">
      <c r="A121" s="8" t="s">
        <v>12</v>
      </c>
      <c r="B121" s="10" t="s">
        <v>11</v>
      </c>
      <c r="C121" s="5"/>
      <c r="D121" s="5"/>
      <c r="E121" s="5"/>
      <c r="F121" s="5"/>
      <c r="G121" s="6">
        <v>2555.23</v>
      </c>
      <c r="H121" s="5"/>
      <c r="I121" s="5"/>
      <c r="J121" s="5"/>
      <c r="K121" s="5"/>
      <c r="L121" s="5"/>
    </row>
    <row r="122" spans="1:12" s="4" customFormat="1" ht="53.25" customHeight="1">
      <c r="A122" s="8" t="s">
        <v>10</v>
      </c>
      <c r="B122" s="10" t="s">
        <v>9</v>
      </c>
      <c r="C122" s="5"/>
      <c r="D122" s="5"/>
      <c r="E122" s="5"/>
      <c r="F122" s="5"/>
      <c r="G122" s="6">
        <v>2550.11</v>
      </c>
      <c r="H122" s="5"/>
      <c r="I122" s="5"/>
      <c r="J122" s="5"/>
      <c r="K122" s="5"/>
      <c r="L122" s="5"/>
    </row>
    <row r="123" spans="1:12" s="4" customFormat="1" ht="31.5" customHeight="1">
      <c r="A123" s="8" t="s">
        <v>8</v>
      </c>
      <c r="B123" s="7"/>
      <c r="C123" s="5"/>
      <c r="D123" s="5"/>
      <c r="E123" s="5"/>
      <c r="F123" s="5"/>
      <c r="G123" s="6">
        <v>1879.08</v>
      </c>
      <c r="H123" s="5"/>
      <c r="I123" s="5"/>
      <c r="J123" s="5"/>
      <c r="K123" s="5"/>
      <c r="L123" s="5"/>
    </row>
    <row r="124" spans="1:12" s="4" customFormat="1" ht="31.5" customHeight="1">
      <c r="A124" s="8" t="s">
        <v>7</v>
      </c>
      <c r="B124" s="7"/>
      <c r="C124" s="5"/>
      <c r="D124" s="5"/>
      <c r="E124" s="5"/>
      <c r="F124" s="5"/>
      <c r="G124" s="6">
        <v>1949.56</v>
      </c>
      <c r="H124" s="5"/>
      <c r="I124" s="5"/>
      <c r="J124" s="5"/>
      <c r="K124" s="5"/>
      <c r="L124" s="5"/>
    </row>
    <row r="125" spans="1:12" s="4" customFormat="1" ht="31.5" customHeight="1">
      <c r="A125" s="8" t="s">
        <v>6</v>
      </c>
      <c r="B125" s="9" t="s">
        <v>5</v>
      </c>
      <c r="C125" s="5"/>
      <c r="D125" s="5"/>
      <c r="E125" s="5"/>
      <c r="F125" s="5"/>
      <c r="G125" s="6">
        <v>1634.3</v>
      </c>
      <c r="H125" s="5"/>
      <c r="I125" s="5"/>
      <c r="J125" s="5"/>
      <c r="K125" s="5"/>
      <c r="L125" s="5"/>
    </row>
    <row r="126" spans="1:12" s="4" customFormat="1" ht="31.5" customHeight="1">
      <c r="A126" s="8" t="s">
        <v>4</v>
      </c>
      <c r="B126" s="7"/>
      <c r="C126" s="5"/>
      <c r="D126" s="5"/>
      <c r="E126" s="5"/>
      <c r="F126" s="5"/>
      <c r="G126" s="6">
        <v>1635.83</v>
      </c>
      <c r="H126" s="5"/>
      <c r="I126" s="5"/>
      <c r="J126" s="5"/>
      <c r="K126" s="5"/>
      <c r="L126" s="5"/>
    </row>
    <row r="127" spans="1:12" s="4" customFormat="1" ht="31.5" customHeight="1">
      <c r="A127" s="8" t="s">
        <v>3</v>
      </c>
      <c r="B127" s="7"/>
      <c r="C127" s="5"/>
      <c r="D127" s="5"/>
      <c r="E127" s="5"/>
      <c r="F127" s="5"/>
      <c r="G127" s="6">
        <v>1560.47</v>
      </c>
      <c r="H127" s="5"/>
      <c r="I127" s="5"/>
      <c r="J127" s="5"/>
      <c r="K127" s="5"/>
      <c r="L127" s="5"/>
    </row>
    <row r="128" spans="1:12" s="4" customFormat="1" ht="31.5" customHeight="1">
      <c r="A128" s="8" t="s">
        <v>2</v>
      </c>
      <c r="B128" s="7"/>
      <c r="C128" s="5"/>
      <c r="D128" s="5"/>
      <c r="E128" s="5"/>
      <c r="F128" s="5"/>
      <c r="G128" s="6">
        <v>3107.38</v>
      </c>
      <c r="H128" s="5"/>
      <c r="I128" s="5"/>
      <c r="J128" s="5"/>
      <c r="K128" s="5"/>
      <c r="L128" s="5"/>
    </row>
    <row r="129" spans="1:12" s="4" customFormat="1" ht="31.5" customHeight="1">
      <c r="A129" s="8" t="s">
        <v>1</v>
      </c>
      <c r="B129" s="7"/>
      <c r="C129" s="5"/>
      <c r="D129" s="5"/>
      <c r="E129" s="5"/>
      <c r="F129" s="5"/>
      <c r="G129" s="6">
        <v>3213.03</v>
      </c>
      <c r="H129" s="5"/>
      <c r="I129" s="5"/>
      <c r="J129" s="5"/>
      <c r="K129" s="5"/>
      <c r="L129" s="5"/>
    </row>
    <row r="130" spans="1:12" s="4" customFormat="1" ht="31.5" customHeight="1">
      <c r="A130" s="8" t="s">
        <v>0</v>
      </c>
      <c r="B130" s="7"/>
      <c r="C130" s="5"/>
      <c r="D130" s="5"/>
      <c r="E130" s="5"/>
      <c r="F130" s="5"/>
      <c r="G130" s="6">
        <v>3265.38</v>
      </c>
      <c r="H130" s="5"/>
      <c r="I130" s="5"/>
      <c r="J130" s="5"/>
      <c r="K130" s="5"/>
      <c r="L130" s="5"/>
    </row>
    <row r="132" ht="12.75">
      <c r="C132" s="3"/>
    </row>
    <row r="136" ht="13.5" customHeight="1"/>
  </sheetData>
  <sheetProtection/>
  <mergeCells count="7">
    <mergeCell ref="K6:L6"/>
    <mergeCell ref="C98:E98"/>
    <mergeCell ref="C45:E45"/>
    <mergeCell ref="A1:H1"/>
    <mergeCell ref="A2:H2"/>
    <mergeCell ref="C4:E4"/>
    <mergeCell ref="I6:J6"/>
  </mergeCells>
  <printOptions horizontalCentered="1"/>
  <pageMargins left="0.2362204724409449" right="0.2755905511811024" top="0.31" bottom="0.31496062992125984" header="0" footer="0"/>
  <pageSetup fitToHeight="3" horizontalDpi="300" verticalDpi="300" orientation="portrait" paperSize="9" scale="63" r:id="rId1"/>
  <rowBreaks count="2" manualBreakCount="2">
    <brk id="43" max="9" man="1"/>
    <brk id="9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2020-03-23T13:11:08Z</dcterms:created>
  <dcterms:modified xsi:type="dcterms:W3CDTF">2020-03-23T13:11:46Z</dcterms:modified>
  <cp:category/>
  <cp:version/>
  <cp:contentType/>
  <cp:contentStatus/>
</cp:coreProperties>
</file>