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11760" tabRatio="602" activeTab="0"/>
  </bookViews>
  <sheets>
    <sheet name="вода" sheetId="1" r:id="rId1"/>
    <sheet name="тепло" sheetId="2" r:id="rId2"/>
    <sheet name="Квартплата" sheetId="3" r:id="rId3"/>
  </sheets>
  <definedNames>
    <definedName name="_xlnm.Print_Area" localSheetId="0">'вода'!$A$1:$G$112</definedName>
    <definedName name="_xlnm.Print_Area" localSheetId="2">'Квартплата'!$A$1:$B$77</definedName>
    <definedName name="_xlnm.Print_Area" localSheetId="1">'тепло'!$A$1:$J$124</definedName>
  </definedNames>
  <calcPr fullCalcOnLoad="1"/>
</workbook>
</file>

<file path=xl/sharedStrings.xml><?xml version="1.0" encoding="utf-8"?>
<sst xmlns="http://schemas.openxmlformats.org/spreadsheetml/2006/main" count="639" uniqueCount="484">
  <si>
    <t>4,07                           8,14 (сез.)</t>
  </si>
  <si>
    <t xml:space="preserve">смт.Краснопавлівка Лозівського р-ну                                             </t>
  </si>
  <si>
    <t xml:space="preserve">Вовчанський </t>
  </si>
  <si>
    <t>Дворiчанський</t>
  </si>
  <si>
    <t>6,15/2,08</t>
  </si>
  <si>
    <t>сел.Старий Мерчик      "</t>
  </si>
  <si>
    <t>організації</t>
  </si>
  <si>
    <t>споживачі</t>
  </si>
  <si>
    <t xml:space="preserve"> </t>
  </si>
  <si>
    <t>Діючі тарифи,</t>
  </si>
  <si>
    <t>Вільшанське ВУЖКГ</t>
  </si>
  <si>
    <t xml:space="preserve">       Водопостачання</t>
  </si>
  <si>
    <t xml:space="preserve">   Водовідведення</t>
  </si>
  <si>
    <t>Найменування районів, міст</t>
  </si>
  <si>
    <t>інші</t>
  </si>
  <si>
    <t>бюджет</t>
  </si>
  <si>
    <t>насе-</t>
  </si>
  <si>
    <t>лення</t>
  </si>
  <si>
    <t xml:space="preserve">сел. Глушківка Куп"янського р-ну  </t>
  </si>
  <si>
    <t>сел.Грушівка        "</t>
  </si>
  <si>
    <t>сел.  Кіндрашівка        "</t>
  </si>
  <si>
    <t xml:space="preserve">        Довідка щодо розміру діючих тарифів на послуги теплопостачання </t>
  </si>
  <si>
    <t xml:space="preserve">Назва районів, міст, </t>
  </si>
  <si>
    <t>підприємств</t>
  </si>
  <si>
    <t>м. Харків</t>
  </si>
  <si>
    <t>Райони та міста області</t>
  </si>
  <si>
    <t>Дергачівський</t>
  </si>
  <si>
    <t>Лозівський</t>
  </si>
  <si>
    <t>Харківський</t>
  </si>
  <si>
    <t xml:space="preserve">с.Єлизаветівка                         </t>
  </si>
  <si>
    <t>с.Серпневе Валківського р-ну</t>
  </si>
  <si>
    <t>с.Шарівка Валківського р-ну</t>
  </si>
  <si>
    <t xml:space="preserve">                                        Тарифи, грн.</t>
  </si>
  <si>
    <t>Населені пункти, райони</t>
  </si>
  <si>
    <t xml:space="preserve">Бюджетні </t>
  </si>
  <si>
    <t xml:space="preserve">                                                       з 01.12.08</t>
  </si>
  <si>
    <t xml:space="preserve">                                                 з 01.12.08</t>
  </si>
  <si>
    <t>7,97/2,19</t>
  </si>
  <si>
    <t xml:space="preserve">Інші </t>
  </si>
  <si>
    <t>Вартість</t>
  </si>
  <si>
    <t>Опалення</t>
  </si>
  <si>
    <t>Підігрів</t>
  </si>
  <si>
    <t>інд. опалення</t>
  </si>
  <si>
    <t xml:space="preserve">Кулиничівське ВУЖКГ </t>
  </si>
  <si>
    <t>Чугуївський район</t>
  </si>
  <si>
    <t xml:space="preserve">                                        Тарифи, грн. з ПДВ</t>
  </si>
  <si>
    <t>5,45/1,13</t>
  </si>
  <si>
    <t>з 01.12.08</t>
  </si>
  <si>
    <t>145,15 за 1Гкал +1,97 за 1 м2/міс.</t>
  </si>
  <si>
    <t>6,08/1,97</t>
  </si>
  <si>
    <t>14,40 (сез.)</t>
  </si>
  <si>
    <t>Дергачiвський</t>
  </si>
  <si>
    <t>Куп”янський</t>
  </si>
  <si>
    <t>Лозiвський</t>
  </si>
  <si>
    <t>Нововодолазький</t>
  </si>
  <si>
    <t>Харкiвський</t>
  </si>
  <si>
    <t xml:space="preserve">м.Iзюм </t>
  </si>
  <si>
    <t>ДКП "Малороганський комунгосп"</t>
  </si>
  <si>
    <t>с.Ков"яги Валківського р-ну</t>
  </si>
  <si>
    <t>1 Гкал</t>
  </si>
  <si>
    <t>1 кв. м</t>
  </si>
  <si>
    <t>1 куб.м</t>
  </si>
  <si>
    <t>м.Куп'янськ</t>
  </si>
  <si>
    <t>4,58/1,13</t>
  </si>
  <si>
    <t>з 04.12.08 бюджет, інші, з 06.12.08 населення</t>
  </si>
  <si>
    <t xml:space="preserve"> з 01.12.08 населення, з 16.12.08 інші</t>
  </si>
  <si>
    <t>з 16.12.08</t>
  </si>
  <si>
    <t>з 09.12.08</t>
  </si>
  <si>
    <t>з 18.12.08</t>
  </si>
  <si>
    <t>з 19.12.08</t>
  </si>
  <si>
    <t>з 30.12.08</t>
  </si>
  <si>
    <t>КП БРР "Балаклiйський Житлокомунсервіс"</t>
  </si>
  <si>
    <t xml:space="preserve">Борiвське  ВУЖКГ </t>
  </si>
  <si>
    <t xml:space="preserve">ОСББ"Вовчанськжитлосервіс" </t>
  </si>
  <si>
    <t>Великобурлуцьке  КВКП "Водоканал"</t>
  </si>
  <si>
    <t xml:space="preserve">Коломацьке  ВУЖКГ </t>
  </si>
  <si>
    <t xml:space="preserve">Краснокутське ВУЖКГ </t>
  </si>
  <si>
    <t xml:space="preserve">ЖЕУ "Докучаївське" </t>
  </si>
  <si>
    <t>Дата введення тарифів</t>
  </si>
  <si>
    <t>з 01.12.08  для населення, з 03.01.09 - для бюджетних установ та інших</t>
  </si>
  <si>
    <t>з 01.07.08</t>
  </si>
  <si>
    <t>з 12.11.08</t>
  </si>
  <si>
    <t xml:space="preserve"> з 15.10.07 населення,з 15.10.08 бюджет</t>
  </si>
  <si>
    <t>з 30.10.08</t>
  </si>
  <si>
    <t xml:space="preserve">  з 01.06.08</t>
  </si>
  <si>
    <t xml:space="preserve">з 16.12.08  </t>
  </si>
  <si>
    <t>з 01.12.08 населення, з 01.01.09 б., інш.</t>
  </si>
  <si>
    <t>з 15.12.08 для нас., з 01.01.09 для бюдж., інш.</t>
  </si>
  <si>
    <t>з 1.12.08 для населення, з 9.01.09 - бюдж., інш.</t>
  </si>
  <si>
    <t xml:space="preserve"> з 01.12.08 населення, з 23.12.08 інші</t>
  </si>
  <si>
    <t xml:space="preserve"> з 01.12.08 населення, з 02.12.08 інші</t>
  </si>
  <si>
    <t xml:space="preserve"> з 15.12.08  нас., з 26.12.08 - інші</t>
  </si>
  <si>
    <t>з 13.01.09</t>
  </si>
  <si>
    <t xml:space="preserve"> з 01.12.08 населення, з 15.10.08 інші</t>
  </si>
  <si>
    <t>6,99                               13,98 (сез.)</t>
  </si>
  <si>
    <t>3,47                     6,95 (сез.)</t>
  </si>
  <si>
    <t>Населення</t>
  </si>
  <si>
    <t>265,12                                          252,70 вик. послуг</t>
  </si>
  <si>
    <t>4,46   8,92(сез.)</t>
  </si>
  <si>
    <t>5,00/1,30</t>
  </si>
  <si>
    <t>10,89/4,36</t>
  </si>
  <si>
    <t xml:space="preserve">Печенiзьке КП "Джерело" </t>
  </si>
  <si>
    <t xml:space="preserve">с.Катеринівка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</si>
  <si>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</si>
  <si>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Вовчанський р-н</t>
  </si>
  <si>
    <r>
      <t>КП"Коломацьке</t>
    </r>
    <r>
      <rPr>
        <sz val="12"/>
        <rFont val="Times New Roman Cyr"/>
        <family val="1"/>
      </rPr>
      <t xml:space="preserve"> ВУЖКГ" </t>
    </r>
  </si>
  <si>
    <t xml:space="preserve">с.Лісна Стінка  </t>
  </si>
  <si>
    <t>КП Золочівське РЖКГ</t>
  </si>
  <si>
    <t>Довідка щодо розміру діючих тарифів на послуги водопостачання та водовідведення, які надаються підприємствами ЖКГ області</t>
  </si>
  <si>
    <t>Рішенням Ков"язької селищної ради від 17.03.09 №31 з 17.03.09</t>
  </si>
  <si>
    <t>Рішення Благодатненської сільради від 18.03.09 б/№ з 18.03.09</t>
  </si>
  <si>
    <t>БКП "Благоустрій" м.Барвінкове</t>
  </si>
  <si>
    <t>КП "Богодухівжитло"</t>
  </si>
  <si>
    <t>КП "Аква" при Мартівській сільській раді</t>
  </si>
  <si>
    <t xml:space="preserve">ОСББ ”Колос” </t>
  </si>
  <si>
    <t>вода</t>
  </si>
  <si>
    <t>стоки</t>
  </si>
  <si>
    <t>міста, р/ц</t>
  </si>
  <si>
    <t>інші н.п.</t>
  </si>
  <si>
    <t xml:space="preserve">КП "Аква" с. Мартова Печенізького р-ну </t>
  </si>
  <si>
    <t>0,19  і 0,52</t>
  </si>
  <si>
    <t>17,06/8,53</t>
  </si>
  <si>
    <t xml:space="preserve"> ЖРЕП-1</t>
  </si>
  <si>
    <t xml:space="preserve">КП Новоосинівське ВУЖКГ </t>
  </si>
  <si>
    <t xml:space="preserve">КП"Військове містечко" </t>
  </si>
  <si>
    <t xml:space="preserve">КП "Дворiчна" </t>
  </si>
  <si>
    <t>грн. з ПДВ за 1 кв. м</t>
  </si>
  <si>
    <t xml:space="preserve">ДКП "Малороганський комунгосп" </t>
  </si>
  <si>
    <t>Близнюківське КП "Комунальник"</t>
  </si>
  <si>
    <t>0,55; 0,62</t>
  </si>
  <si>
    <t xml:space="preserve">Довідка щодо діючих тарифів на послуги з утримання будинків і споруд та прибудинкових територій </t>
  </si>
  <si>
    <t xml:space="preserve">с.Любівка      </t>
  </si>
  <si>
    <t>смт Зачепилівка</t>
  </si>
  <si>
    <t>КП "Жилкомсервіс" м. Харків</t>
  </si>
  <si>
    <t>КП "Благоустрій" м.Валки</t>
  </si>
  <si>
    <t xml:space="preserve">КП "Дергачiвський комунальник" </t>
  </si>
  <si>
    <t xml:space="preserve">КП "Жилсервіс - МЖК" </t>
  </si>
  <si>
    <t>КП "Малинiвка"</t>
  </si>
  <si>
    <t>станом на 01.05.12</t>
  </si>
  <si>
    <t xml:space="preserve">с.Миколаївка              </t>
  </si>
  <si>
    <t>11,41/5,47</t>
  </si>
  <si>
    <t>0,19 - 1,38</t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</si>
  <si>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</si>
  <si>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смт Орілька</t>
  </si>
  <si>
    <t xml:space="preserve">с.Коробочкине </t>
  </si>
  <si>
    <t xml:space="preserve">КП "Малинівка" </t>
  </si>
  <si>
    <t xml:space="preserve">КП "Військове містечко" с.Курилівка Куп"янського р-ну </t>
  </si>
  <si>
    <t xml:space="preserve">Краснокутське КП "Джерело" 
</t>
  </si>
  <si>
    <t>КП "Кегичівка - Сервіс плюс"</t>
  </si>
  <si>
    <t xml:space="preserve">КП "Дворічна" </t>
  </si>
  <si>
    <t xml:space="preserve">Релігійні </t>
  </si>
  <si>
    <t>установи</t>
  </si>
  <si>
    <t>1 Гкал/ 1 м3 г.в.</t>
  </si>
  <si>
    <t xml:space="preserve"> з 15.10.08 </t>
  </si>
  <si>
    <t>9,30/1,80</t>
  </si>
  <si>
    <t>ТОВ "Дівайс"</t>
  </si>
  <si>
    <t xml:space="preserve">КП "Дергачікомунсервіс"  - м.Дергачі </t>
  </si>
  <si>
    <t xml:space="preserve">КП "Малоданилівський комунальник"  </t>
  </si>
  <si>
    <t xml:space="preserve">c. Новоєгорівка </t>
  </si>
  <si>
    <t>с. Кам"янка</t>
  </si>
  <si>
    <t>с. Колодязне</t>
  </si>
  <si>
    <t>с. Піски</t>
  </si>
  <si>
    <t>с. Токарівка</t>
  </si>
  <si>
    <t>c. Другий Лиман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</si>
  <si>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</si>
  <si>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с. Пархомівка</t>
  </si>
  <si>
    <t>смт Кочеток  Чугуївського р-ну</t>
  </si>
  <si>
    <t>ТОВ "ДП Котельні лікарніного комплексу"</t>
  </si>
  <si>
    <t>смт Великий Бурлук</t>
  </si>
  <si>
    <t xml:space="preserve">Лозівське КП "Тепловодосервіс" </t>
  </si>
  <si>
    <t xml:space="preserve">
смт Краснопавлівка </t>
  </si>
  <si>
    <t xml:space="preserve">с. Єлизаветівка </t>
  </si>
  <si>
    <t>Нововодолазьке ВКП</t>
  </si>
  <si>
    <t>грн. за 1 куб. м з ПДВ</t>
  </si>
  <si>
    <t>с. Донець Зміївського р-ну</t>
  </si>
  <si>
    <t>с. Геніївка     -"-</t>
  </si>
  <si>
    <t>с. Лиман      -"-</t>
  </si>
  <si>
    <t>2,15; 3,55</t>
  </si>
  <si>
    <t>0,480-2,086</t>
  </si>
  <si>
    <t>КП "Еко - Сервіс"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</si>
  <si>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</si>
  <si>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</si>
  <si>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</si>
  <si>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</si>
  <si>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</si>
  <si>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</si>
  <si>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</si>
  <si>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Кочетоцьке ВКПВКГ</t>
  </si>
  <si>
    <t>c. Мельникове</t>
  </si>
  <si>
    <t>46,97 (сез)</t>
  </si>
  <si>
    <t>КП "Тепловодосервіс" смт Краснопавлівка</t>
  </si>
  <si>
    <t>КП "Тепловодосервіс" смт Орілька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</si>
  <si>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</si>
  <si>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 xml:space="preserve">КП "Пiсочинське ВУЖКГ" </t>
  </si>
  <si>
    <t>Кулиничівське ВУЖКГ "Елітне"</t>
  </si>
  <si>
    <r>
      <t>2,28</t>
    </r>
    <r>
      <rPr>
        <u val="single"/>
        <sz val="12"/>
        <rFont val="Times New Roman Cyr"/>
        <family val="0"/>
      </rPr>
      <t>;</t>
    </r>
    <r>
      <rPr>
        <sz val="12"/>
        <rFont val="Times New Roman Cyr"/>
        <family val="0"/>
      </rPr>
      <t xml:space="preserve"> 2,40</t>
    </r>
  </si>
  <si>
    <t>* з використанням внутрішньобудинкових систем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</si>
  <si>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</si>
  <si>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0,13; 0,70</t>
  </si>
  <si>
    <t>КП "Салтів Водоканал"</t>
  </si>
  <si>
    <t>18,19/17,64</t>
  </si>
  <si>
    <t>1,40; 2,40; 2,96; 3,85</t>
  </si>
  <si>
    <t>2,00-3,93</t>
  </si>
  <si>
    <t>1,367-5,606</t>
  </si>
  <si>
    <t>ВУЖКГ "Савинське" Балаклійського р-ну</t>
  </si>
  <si>
    <t>ПЖКГ "Донецьке" Балаклійського р-ну</t>
  </si>
  <si>
    <r>
      <t xml:space="preserve">м.Лозова </t>
    </r>
    <r>
      <rPr>
        <sz val="12"/>
        <rFont val="Times New Roman Cyr"/>
        <family val="0"/>
      </rPr>
      <t xml:space="preserve">КП "ЖУК" </t>
    </r>
    <r>
      <rPr>
        <b/>
        <sz val="16"/>
        <rFont val="Times New Roman Cyr"/>
        <family val="0"/>
      </rPr>
      <t>*</t>
    </r>
  </si>
  <si>
    <r>
      <t>*</t>
    </r>
    <r>
      <rPr>
        <sz val="12"/>
        <rFont val="Times New Roman Cyr"/>
        <family val="0"/>
      </rPr>
      <t>послуги з управління багатоквартирним будинком</t>
    </r>
  </si>
  <si>
    <t>2,75; 3,91</t>
  </si>
  <si>
    <t>1,45; 1,68</t>
  </si>
  <si>
    <t>1,119 - 4,639</t>
  </si>
  <si>
    <t>Сахновщинське ПКП тільки вивезення ТПВ з 01.07.2017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</si>
  <si>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</si>
  <si>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r>
      <t>Сахновщинське</t>
    </r>
    <r>
      <rPr>
        <sz val="12"/>
        <rFont val="Times New Roman Cyr"/>
        <family val="1"/>
      </rPr>
      <t xml:space="preserve"> КВКП </t>
    </r>
  </si>
  <si>
    <t>рішення Іванівської с/р</t>
  </si>
  <si>
    <t>м. Зміїв</t>
  </si>
  <si>
    <t>смт Малинівка       "</t>
  </si>
  <si>
    <t>с. Іванівка         "</t>
  </si>
  <si>
    <t>рішення сесії Миколаївської с/р від 14.09.2017, з 01.10.2017</t>
  </si>
  <si>
    <t>рішення сесії Вовчанської райради від 05.10.2017 № 624-VII, 3 20.10.17</t>
  </si>
  <si>
    <t>рішення в/к Первомайської м/р від 27.09.2017 
№ 150, з 15.10.17</t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</si>
  <si>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</si>
  <si>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</si>
  <si>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КП "Обласний інформаційно-технічний центр"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</si>
  <si>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</si>
  <si>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</si>
  <si>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КП "Салтів Водоканал" 
(смт Старий Салтів, с. Молодова, Хотомля)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</si>
  <si>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</si>
  <si>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t>м. Богодухів</t>
  </si>
  <si>
    <t>м. Валки з використанням газу</t>
  </si>
  <si>
    <t xml:space="preserve"> на альтернативному паливі</t>
  </si>
  <si>
    <t>212,75 (сез)</t>
  </si>
  <si>
    <t>191,48 (сез)</t>
  </si>
  <si>
    <t>41,26 (сез)</t>
  </si>
  <si>
    <t>52,35 (сез)</t>
  </si>
  <si>
    <t>1,13 - 1,99</t>
  </si>
  <si>
    <t>КП "Солоницівське ЖЕГ"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</si>
  <si>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</si>
  <si>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</si>
  <si>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</si>
  <si>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</si>
  <si>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</si>
  <si>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t xml:space="preserve">КП ЖКГ "Савинське" </t>
  </si>
  <si>
    <t>ТОВ "Комунсервіс -12ЛО" (смт Хорошеве)</t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</si>
  <si>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</si>
  <si>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</si>
  <si>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0,98-3,50</t>
  </si>
  <si>
    <t>ПП "БУДКОР" (м. Зміїв) *</t>
  </si>
  <si>
    <t>1780,00/
2,02 грн/кв м</t>
  </si>
  <si>
    <t>c. Осинове</t>
  </si>
  <si>
    <t>КП "Пісочинкомунсервіс"</t>
  </si>
  <si>
    <t>ТОВ Тараненко І.І.</t>
  </si>
  <si>
    <t>ТОВ "Мобількомунсервіс"</t>
  </si>
  <si>
    <t>0,72-3,86</t>
  </si>
  <si>
    <t>2,24-3,52</t>
  </si>
  <si>
    <t>2,526-3,52</t>
  </si>
  <si>
    <t>КП "Жилкомунсервіспослуга" Покотилівської селищної ради</t>
  </si>
  <si>
    <t>КП "П"ятигірське"</t>
  </si>
  <si>
    <t>с. Ягідне     "</t>
  </si>
  <si>
    <t>с.Петропавлівка    "</t>
  </si>
  <si>
    <t>с.Гусинка   "</t>
  </si>
  <si>
    <t>с.Сенькове     "</t>
  </si>
  <si>
    <t>м.Куп"янськ з використанням газу</t>
  </si>
  <si>
    <t>м.Куп"янськ на альтернативному паливі</t>
  </si>
  <si>
    <t>ТОВ "Стрілеча водоканал, житло, побут сервіс"</t>
  </si>
  <si>
    <t xml:space="preserve">КП "Господар" Богодухівської райради </t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</si>
  <si>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</si>
  <si>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>Чугуївський</t>
  </si>
  <si>
    <t>ФО-П Ананьєв О.А. (смт Кочеток)</t>
  </si>
  <si>
    <t>0,22-3,21</t>
  </si>
  <si>
    <t xml:space="preserve">КП "Водопостач-1" смт Приколотне Великобурлуцького р-ну </t>
  </si>
  <si>
    <t>с.Іванівка</t>
  </si>
  <si>
    <t>с.Михайлівка</t>
  </si>
  <si>
    <t>0,02-4,65</t>
  </si>
  <si>
    <t xml:space="preserve">КП "Федорівська водопровідна дільниця" 
с. Федорівка Великобурлуцького р-ну </t>
  </si>
  <si>
    <t>66,48 (сез)</t>
  </si>
  <si>
    <t>ТОВ "Чугуївське районне ремонтно-експлуатаційне підприємство"</t>
  </si>
  <si>
    <t xml:space="preserve">с.Коробочкине, с. Осиковий Гай </t>
  </si>
  <si>
    <t>с.Велика Бабка</t>
  </si>
  <si>
    <t>с.Волохів Яр</t>
  </si>
  <si>
    <t>с.Зарожне</t>
  </si>
  <si>
    <t>с.Стара Покровка</t>
  </si>
  <si>
    <t>с.Леб"яже</t>
  </si>
  <si>
    <t>0,742 - 1,725</t>
  </si>
  <si>
    <t>0,63-2,40</t>
  </si>
  <si>
    <t>0,60; 1,02; 4,76; 4,85; 5,35; 5,90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</si>
  <si>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Слобожанське Кегичівського р-ну</t>
    </r>
  </si>
  <si>
    <t>КП "Комунальник" Близнюківської селищної ради</t>
  </si>
  <si>
    <t>c. Рідкодубівка</t>
  </si>
  <si>
    <t xml:space="preserve">ТОВ "Котельні лікарняного комплексу" </t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</si>
  <si>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</si>
  <si>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t>КП "Куп"янські міські теплові мережі"</t>
  </si>
  <si>
    <t>2,3665-6,8165</t>
  </si>
  <si>
    <t>2,89; 3,65</t>
  </si>
  <si>
    <t>0,30-5,28</t>
  </si>
  <si>
    <t>18,768
20,16 *</t>
  </si>
  <si>
    <t>17,94
19,824 *</t>
  </si>
  <si>
    <t>0,26-2,77</t>
  </si>
  <si>
    <t>0,19 - 3,33</t>
  </si>
  <si>
    <t>0,25-4,30</t>
  </si>
  <si>
    <t>0,21-2,15</t>
  </si>
  <si>
    <t>0,77-3,12</t>
  </si>
  <si>
    <t>0,69; 1,71</t>
  </si>
  <si>
    <t>ТОВ "Комунсервіс -12ЛО" (смт Безлюдівка)</t>
  </si>
  <si>
    <t>ТОВ "Комунсервіс -12ЛО" (сел. Васищеве)</t>
  </si>
  <si>
    <t>Ізюмський</t>
  </si>
  <si>
    <t>ЖКГ  Оскільської сільської ради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</si>
  <si>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</si>
  <si>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t>0,71-4,00</t>
  </si>
  <si>
    <t xml:space="preserve"> смт.Солоницівка </t>
  </si>
  <si>
    <t xml:space="preserve"> с.Подвірки</t>
  </si>
  <si>
    <t xml:space="preserve"> смт Пересічне</t>
  </si>
  <si>
    <t>0,65-1,49</t>
  </si>
  <si>
    <t>1,64 - 4,916</t>
  </si>
  <si>
    <t xml:space="preserve">КП "Зачепилiвське" </t>
  </si>
  <si>
    <r>
      <t xml:space="preserve">ВККУ Люботинської міської ради </t>
    </r>
    <r>
      <rPr>
        <sz val="12"/>
        <rFont val="Times New Roman Cyr"/>
        <family val="0"/>
      </rPr>
      <t xml:space="preserve"> </t>
    </r>
  </si>
  <si>
    <t>0,55-5,53</t>
  </si>
  <si>
    <t>Кегичiвське КП "Кегичівка-Сервіс плюс" (з 01.07.2018)</t>
  </si>
  <si>
    <t>** без очищення стоків</t>
  </si>
  <si>
    <t>10,752/
11,628 *</t>
  </si>
  <si>
    <t>10,752/
11,628 *
4,368</t>
  </si>
  <si>
    <t>5,46/
5,892 *</t>
  </si>
  <si>
    <t>5,46/5,892*
1,356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</si>
  <si>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 з 01.10.2018</t>
    </r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</si>
  <si>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</si>
  <si>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>Рішення ХХХІІ сесії VІІ скликання Орільської селищної ради від 22.12.2017</t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</si>
  <si>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</si>
  <si>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r>
      <t>КП"Зачепилівське</t>
    </r>
    <r>
      <rPr>
        <sz val="12"/>
        <rFont val="Times New Roman Cyr"/>
        <family val="1"/>
      </rPr>
      <t xml:space="preserve"> ВКП"</t>
    </r>
  </si>
  <si>
    <t xml:space="preserve">КП "Малоданилівський комунальник" 
смт.М.Данилівка </t>
  </si>
  <si>
    <t xml:space="preserve">Феськівське ЖКГ Золочівської сел/р Золочів р-ну </t>
  </si>
  <si>
    <t>Олександрівське КСП Золочівської сел/р Золочів р-ну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</si>
  <si>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</si>
  <si>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</si>
  <si>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>с. Олексіївка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</si>
  <si>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</si>
  <si>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 xml:space="preserve"> сел. Черкаська Лозова </t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</si>
  <si>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</si>
  <si>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Вільчанське ККП (з 01.01.2019)</t>
  </si>
  <si>
    <t>КП "Вовчанськ" (з витратами на повірку засобів обліку/без повірки) (стоки з 01.01.2019)</t>
  </si>
  <si>
    <t>м. Барвінкове (з 23.12.2018)</t>
  </si>
  <si>
    <t>25,91
26,46</t>
  </si>
  <si>
    <t>38,39
41,75</t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</si>
  <si>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</si>
  <si>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57,33 (сез)</t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</si>
  <si>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</si>
  <si>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t>42,37 (сез)</t>
  </si>
  <si>
    <t>53,00 (сез)</t>
  </si>
  <si>
    <t>49,91 (сез)</t>
  </si>
  <si>
    <t>27,90
27,90 *</t>
  </si>
  <si>
    <t>26,20
26,20 *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</si>
  <si>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</si>
  <si>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t>53,17 (сез)</t>
  </si>
  <si>
    <t>39,38 (сез)</t>
  </si>
  <si>
    <t>93,22 (з р/суш)
 86,32 (без р/с)</t>
  </si>
  <si>
    <t>Двоставковий
35,33 грн/м2 протягом опалюв. періоду та  щомісячна плата 3,60 грн/м2 протягом року</t>
  </si>
  <si>
    <t>КП "Водопровідно-каналізаційне господарство" Покотилівської селищної ради (з 05.01.2019)</t>
  </si>
  <si>
    <t>105,22 (сез)</t>
  </si>
  <si>
    <t>м.Барвінкове (населення з 20.01.2019; бюджет, інші з 01.01.2019)</t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</si>
  <si>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</si>
  <si>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м.Дергачі</t>
    </r>
    <r>
      <rPr>
        <b/>
        <sz val="10"/>
        <rFont val="Times New Roman Cyr"/>
        <family val="0"/>
      </rPr>
      <t xml:space="preserve"> </t>
    </r>
  </si>
  <si>
    <t>індивідуальне опалення</t>
  </si>
  <si>
    <t>88,05 (сез)</t>
  </si>
  <si>
    <t xml:space="preserve">
2253,48
1679,38
2171,98</t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</si>
  <si>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</si>
  <si>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</si>
  <si>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</si>
  <si>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t>10,82
11,40 *</t>
  </si>
  <si>
    <t>10,25
10,79 *</t>
  </si>
  <si>
    <t>1465,27 грн/Гкал в опалювальний період та
43969,82 грн  за 
1 Гкал/год. 
у місяць  протягом року</t>
  </si>
  <si>
    <t>с.Степове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</si>
  <si>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</si>
  <si>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</si>
  <si>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 xml:space="preserve">ПП "Буди водоканал" 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</si>
  <si>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з 01.01.2019</t>
    </r>
  </si>
  <si>
    <t>63,20 (сез)</t>
  </si>
  <si>
    <t xml:space="preserve">1499,68 грн/Гкал у опалювальний період та щомісяця протягом року 47295,69 грн  за 
1 Гкал/год. </t>
  </si>
  <si>
    <t xml:space="preserve">КП "Благоустрій міста" Купянської міської ради - управитель багатоквартирних будинків </t>
  </si>
  <si>
    <t xml:space="preserve">ТОВ "Керуюча компанія "КомЕнерго-Куп"янськ" - управитель багатоквартирних будинків </t>
  </si>
  <si>
    <t>1,0465-14,9670
 винагорода управителю 0,64</t>
  </si>
  <si>
    <t xml:space="preserve">КП "Чкаловське ЖКЕУ - 2013"  - управитель багатоквартирних будинків </t>
  </si>
  <si>
    <t>1,50  1,85   2,10   3,50  4,50
винагорода управителю 0</t>
  </si>
  <si>
    <t>м.Куп"янськ з використанням газу (проект)</t>
  </si>
  <si>
    <t xml:space="preserve">2,8816-7,9978
 винагорода управителю 0,78 </t>
  </si>
  <si>
    <t xml:space="preserve">КП "Котлярівське ВУЖКГ"                                     управитель багатоквартирних будинків </t>
  </si>
  <si>
    <t>0,38 - 2,69                           винагорода управителю 1,07</t>
  </si>
  <si>
    <t xml:space="preserve">1,40-3,88                                            винагорода 0 </t>
  </si>
  <si>
    <t>ПП "Ізюмжитлосервіс" - управитель</t>
  </si>
  <si>
    <t xml:space="preserve">с. Курилівка, Новоосинове, Подоли </t>
  </si>
  <si>
    <t>62,20 ( сез)</t>
  </si>
  <si>
    <t>66,85 (сез)</t>
  </si>
  <si>
    <t>смт Кочеток  Чугуївського р-ну (газ)</t>
  </si>
  <si>
    <t>смт Кочеток  Чугуївського р-ну (АДЕ)</t>
  </si>
  <si>
    <t>60,17 (сез)</t>
  </si>
  <si>
    <r>
      <rPr>
        <b/>
        <u val="single"/>
        <sz val="12"/>
        <rFont val="Times New Roman Cyr"/>
        <family val="0"/>
      </rPr>
      <t xml:space="preserve">ТОВ "Альтернативні системи опалення"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(АДЕ)</t>
    </r>
  </si>
  <si>
    <t>54,73(сез)</t>
  </si>
  <si>
    <t>336,70 (сез)</t>
  </si>
  <si>
    <t xml:space="preserve">с. Оскіл (двоставковий тариф) </t>
  </si>
  <si>
    <t>Двоставковий
1465,27 грн протягом опалюв. періоду та
щомісячна плата 3,60 грн/м2 протягом року</t>
  </si>
  <si>
    <t>41,83 (сез)</t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</si>
  <si>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</si>
  <si>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t>с.с. Калинове, Карасівка, Лютівка, Відродженівське, Івашки, Сковородинівка, Перемога, Писарівка, Турове, ст. Одноробівка</t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</si>
  <si>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школа-інтернат "Дивосвіт"</t>
    </r>
  </si>
  <si>
    <t xml:space="preserve">КП "Новоолександрівська ВД" </t>
  </si>
  <si>
    <t xml:space="preserve">  Філія "Панютинського вагоноремонтного заводу" АТ "Укрзалізниця" смт Панютине</t>
  </si>
  <si>
    <t>44,29 (сез)</t>
  </si>
  <si>
    <t>0,031-6,42</t>
  </si>
  <si>
    <t xml:space="preserve">КП "Білоколодязька ВД" </t>
  </si>
  <si>
    <t xml:space="preserve">Одноробівське ЖКГ Золочівської сел/р </t>
  </si>
  <si>
    <t>1477,30/123,06</t>
  </si>
  <si>
    <r>
      <t>Приватна фірма "А-ТЕТ"</t>
    </r>
    <r>
      <rPr>
        <b/>
        <sz val="12"/>
        <rFont val="Times New Roman Cyr"/>
        <family val="0"/>
      </rPr>
      <t xml:space="preserve"> м. Харків</t>
    </r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</si>
  <si>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</si>
  <si>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</si>
  <si>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</si>
  <si>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1381,67 грн/Гкал у опалюв період та щомісяця протягом року 
5,65 грн /м2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</si>
  <si>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42,65 грн/м2 у опалюв період та  щомісяця протягом року 5,65 грн /м2 </t>
    </r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</si>
  <si>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м.Лозова з 01.01.2019</t>
    </r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</si>
  <si>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01.03.2019)</t>
    </r>
  </si>
  <si>
    <r>
      <t>смт Чкаловське  Чугуївського р-ну</t>
    </r>
    <r>
      <rPr>
        <i/>
        <sz val="10"/>
        <rFont val="Times New Roman Cyr"/>
        <family val="0"/>
      </rPr>
      <t xml:space="preserve"> населення </t>
    </r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</si>
  <si>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
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</si>
  <si>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</si>
  <si>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</si>
  <si>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 з 06.01.2019</t>
    </r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</si>
  <si>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</si>
  <si>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</si>
  <si>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</si>
  <si>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</si>
  <si>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</si>
  <si>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</si>
  <si>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Харків,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</si>
  <si>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Кегичівка</t>
    </r>
  </si>
  <si>
    <t>12,252/
13,14 *</t>
  </si>
  <si>
    <t>12,252/
13,14 *
5,196</t>
  </si>
  <si>
    <t>6,264/
6,696 *</t>
  </si>
  <si>
    <t>6,264/
6,696 *
1,80</t>
  </si>
  <si>
    <r>
      <t>Ізюмське ПТМ</t>
    </r>
    <r>
      <rPr>
        <sz val="12"/>
        <rFont val="Times New Roman Cyr"/>
        <family val="0"/>
      </rPr>
      <t xml:space="preserve"> 
м. Ізюм </t>
    </r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</si>
  <si>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1933,69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1360,83 грн/Гкал у опалювальний період та щомісяця протягом року 94258,61 грн  за 
1 Гкал/год. </t>
    </r>
  </si>
  <si>
    <t>о/ст 1933,69</t>
  </si>
  <si>
    <t>1,25-8,34</t>
  </si>
  <si>
    <t>4,12-6,99</t>
  </si>
  <si>
    <t>ТОВ "Сервіс контроль" *</t>
  </si>
  <si>
    <t>м.Первомайське КП "Жилсервіс" *</t>
  </si>
  <si>
    <r>
      <t xml:space="preserve">КП "Харківводоканал" 
</t>
    </r>
    <r>
      <rPr>
        <sz val="10"/>
        <rFont val="Times New Roman Cyr"/>
        <family val="1"/>
      </rPr>
      <t>(на централізоване водопостачання та водовідведення/з використ /для оптових споживачів) з 21.04.2019</t>
    </r>
  </si>
  <si>
    <t>28,91/15,56**</t>
  </si>
  <si>
    <t>КП "Джерельне" смт Гути Богодухівського р-ну</t>
  </si>
  <si>
    <t>КП "Громада" с. Губарівка Богодухівського р-ну</t>
  </si>
  <si>
    <r>
      <t xml:space="preserve">КП "Зміїв-сервіс" </t>
    </r>
    <r>
      <rPr>
        <sz val="12"/>
        <rFont val="Times New Roman Cyr"/>
        <family val="1"/>
      </rPr>
      <t>- м.Зміїв</t>
    </r>
  </si>
  <si>
    <t>м. Красноград, сел. Дослідне</t>
  </si>
  <si>
    <t>с.с.Наталине, Піщанка, Улянівка</t>
  </si>
  <si>
    <t>17,40
18,11 *</t>
  </si>
  <si>
    <t>38,17
38,99 *</t>
  </si>
  <si>
    <t>17,39
18,12 *</t>
  </si>
  <si>
    <t>38,58
39,40 *</t>
  </si>
  <si>
    <r>
      <t>Красноградське КП "Водоканал"</t>
    </r>
    <r>
      <rPr>
        <sz val="12"/>
        <rFont val="Times New Roman Cyr"/>
        <family val="0"/>
      </rPr>
      <t xml:space="preserve"> (з 12.05.2019)</t>
    </r>
  </si>
  <si>
    <t>м.Зміїв (природний газ)</t>
  </si>
  <si>
    <t>м.Зміїв (АДЕ, енергія біомаси)</t>
  </si>
  <si>
    <r>
      <rPr>
        <b/>
        <u val="single"/>
        <sz val="12"/>
        <rFont val="Times New Roman Cyr"/>
        <family val="0"/>
      </rPr>
      <t>ТОВ "Альтеп"</t>
    </r>
    <r>
      <rPr>
        <b/>
        <sz val="12"/>
        <rFont val="Times New Roman Cyr"/>
        <family val="0"/>
      </rPr>
      <t xml:space="preserve">   (АДЕ)
</t>
    </r>
    <r>
      <rPr>
        <sz val="12"/>
        <rFont val="Times New Roman Cyr"/>
        <family val="0"/>
      </rPr>
      <t xml:space="preserve">м. Зміїв, с.с. Бірки, Першотравневе, Таранівка, Чемужівка </t>
    </r>
  </si>
  <si>
    <r>
      <t xml:space="preserve">КП "Харківські теплові мережі" 
</t>
    </r>
    <r>
      <rPr>
        <sz val="12"/>
        <rFont val="Times New Roman Cyr"/>
        <family val="0"/>
      </rPr>
      <t>м. Харків, Пісочин, Солоницівка</t>
    </r>
  </si>
  <si>
    <t xml:space="preserve">                              смт.Новопокровка </t>
  </si>
  <si>
    <r>
      <t xml:space="preserve">2,82-3,80; </t>
    </r>
    <r>
      <rPr>
        <sz val="12"/>
        <color indexed="10"/>
        <rFont val="Times New Roman Cyr"/>
        <family val="0"/>
      </rPr>
      <t>з 01.06.19</t>
    </r>
    <r>
      <rPr>
        <sz val="12"/>
        <rFont val="Times New Roman Cyr"/>
        <family val="0"/>
      </rPr>
      <t xml:space="preserve"> - 2,92-4,23</t>
    </r>
  </si>
  <si>
    <t>0,057-9,108</t>
  </si>
  <si>
    <t>Красноградське ЖРЕП (управитель, винаг. 16,7%)</t>
  </si>
  <si>
    <r>
      <t xml:space="preserve">КП"Богодухіввода"
</t>
    </r>
    <r>
      <rPr>
        <sz val="12"/>
        <rFont val="Times New Roman Cyr"/>
        <family val="1"/>
      </rPr>
      <t xml:space="preserve"> (населення - з 01.06.19, інші - з 15.05.19)</t>
    </r>
  </si>
  <si>
    <r>
      <t>Первомайське</t>
    </r>
    <r>
      <rPr>
        <sz val="12"/>
        <color indexed="8"/>
        <rFont val="Times New Roman Cyr"/>
        <family val="1"/>
      </rPr>
      <t xml:space="preserve"> КВУВКГ </t>
    </r>
  </si>
  <si>
    <r>
      <t xml:space="preserve">КП "Чугуїввода" </t>
    </r>
    <r>
      <rPr>
        <sz val="12"/>
        <color indexed="8"/>
        <rFont val="Times New Roman Cyr"/>
        <family val="1"/>
      </rPr>
      <t xml:space="preserve"> </t>
    </r>
  </si>
  <si>
    <r>
      <t xml:space="preserve">КП "Чугуїввода" </t>
    </r>
    <r>
      <rPr>
        <sz val="12"/>
        <color indexed="12"/>
        <rFont val="Times New Roman Cyr"/>
        <family val="0"/>
      </rPr>
      <t xml:space="preserve"> (з 04.07.2019)</t>
    </r>
  </si>
  <si>
    <t>1,46-3,5333                                          винагорода управителю 0,0</t>
  </si>
  <si>
    <t>м.Люботин ЖРЕД  - управитель з 01.06.2019</t>
  </si>
  <si>
    <t>рішення в/к Н-Водолазької сел/р від 20.12.2018 № 233</t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</si>
  <si>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</si>
  <si>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</si>
  <si>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231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</si>
  <si>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</si>
  <si>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232</t>
  </si>
  <si>
    <t>Старовірівської с/р від 27.12.2018 № 136, Станичненської с/р від 22.12.2018 № 66</t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</si>
  <si>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Купянськ,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</si>
  <si>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t>рішення в/к Купянської м/р від 20.11.2018 № 408</t>
  </si>
  <si>
    <t>Рішення сесії Близнюківської сел/р від 11.12.2018 № 1012-VII, з 01.01.2019</t>
  </si>
  <si>
    <t>4,024-6,093</t>
  </si>
  <si>
    <r>
      <t xml:space="preserve">м.Чугуїв </t>
    </r>
    <r>
      <rPr>
        <sz val="12"/>
        <rFont val="Times New Roman Cyr"/>
        <family val="0"/>
      </rPr>
      <t>КЖРЕП Чугуївської міської ради - управитель</t>
    </r>
  </si>
  <si>
    <t xml:space="preserve">3,74 - 5,71                                            винагорода 10 % </t>
  </si>
  <si>
    <t>Великобурлуцьке КВКП"Водоканал" (з 01.08.2019)</t>
  </si>
  <si>
    <r>
      <t>Борівське</t>
    </r>
    <r>
      <rPr>
        <sz val="12"/>
        <rFont val="Times New Roman Cyr"/>
        <family val="1"/>
      </rPr>
      <t xml:space="preserve"> КВКП </t>
    </r>
  </si>
  <si>
    <t>КП "Вода" Валківської райради (з 01.08.2019)</t>
  </si>
  <si>
    <t>с. Мізяки Баранівської с/р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</si>
</sst>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0.00000000"/>
    <numFmt numFmtId="205" formatCode="0.0000000000"/>
    <numFmt numFmtId="206" formatCode="0.00000000000"/>
    <numFmt numFmtId="207" formatCode="0.000000000"/>
    <numFmt numFmtId="208" formatCode="mmm/yyyy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74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0"/>
    </font>
    <font>
      <b/>
      <sz val="9"/>
      <name val="Times New Roman Cyr"/>
      <family val="0"/>
    </font>
    <font>
      <sz val="12"/>
      <name val="Times New Roman Cyr"/>
      <family val="0"/>
    </font>
    <font>
      <sz val="9"/>
      <name val="Times New Roman Cyr"/>
      <family val="0"/>
    </font>
    <font>
      <sz val="14"/>
      <name val="Times New Roman Cyr"/>
      <family val="0"/>
    </font>
    <font>
      <u val="single"/>
      <sz val="12"/>
      <name val="Times New Roman Cyr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8"/>
      <name val="Times New Roman Cyr"/>
      <family val="0"/>
    </font>
    <font>
      <sz val="11"/>
      <color indexed="9"/>
      <name val="Times New Roman Cyr"/>
      <family val="0"/>
    </font>
    <font>
      <sz val="10"/>
      <color indexed="9"/>
      <name val="Arial Cyr"/>
      <family val="0"/>
    </font>
    <font>
      <sz val="8"/>
      <name val="Arial Cyr"/>
      <family val="0"/>
    </font>
    <font>
      <b/>
      <u val="single"/>
      <sz val="11.5"/>
      <name val="Times New Roman Cyr"/>
      <family val="0"/>
    </font>
    <font>
      <b/>
      <sz val="16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i/>
      <sz val="12"/>
      <name val="Times New Roman"/>
      <family val="1"/>
    </font>
    <font>
      <i/>
      <sz val="10"/>
      <name val="Times New Roman Cyr"/>
      <family val="0"/>
    </font>
    <font>
      <sz val="12"/>
      <color indexed="12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 Cyr"/>
      <family val="0"/>
    </font>
    <font>
      <b/>
      <i/>
      <u val="single"/>
      <sz val="10"/>
      <name val="Times New Roman Cyr"/>
      <family val="0"/>
    </font>
    <font>
      <sz val="12"/>
      <color indexed="10"/>
      <name val="Times New Roman Cyr"/>
      <family val="0"/>
    </font>
    <font>
      <sz val="12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 Cyr"/>
      <family val="1"/>
    </font>
    <font>
      <u val="single"/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 Cyr"/>
      <family val="1"/>
    </font>
    <font>
      <u val="single"/>
      <sz val="12"/>
      <color rgb="FF0000FF"/>
      <name val="Times New Roman Cyr"/>
      <family val="1"/>
    </font>
    <font>
      <u val="single"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1" fontId="10" fillId="0" borderId="13" xfId="0" applyNumberFormat="1" applyFont="1" applyBorder="1" applyAlignment="1">
      <alignment wrapText="1"/>
    </xf>
    <xf numFmtId="2" fontId="10" fillId="0" borderId="13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wrapText="1"/>
    </xf>
    <xf numFmtId="198" fontId="10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horizontal="center"/>
    </xf>
    <xf numFmtId="1" fontId="10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justify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/>
    </xf>
    <xf numFmtId="2" fontId="10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1" fontId="13" fillId="0" borderId="13" xfId="0" applyNumberFormat="1" applyFont="1" applyBorder="1" applyAlignment="1">
      <alignment wrapText="1"/>
    </xf>
    <xf numFmtId="2" fontId="10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" fontId="10" fillId="0" borderId="13" xfId="0" applyNumberFormat="1" applyFont="1" applyBorder="1" applyAlignment="1">
      <alignment horizontal="left" wrapText="1"/>
    </xf>
    <xf numFmtId="0" fontId="16" fillId="0" borderId="13" xfId="0" applyFont="1" applyBorder="1" applyAlignment="1">
      <alignment wrapText="1"/>
    </xf>
    <xf numFmtId="2" fontId="3" fillId="0" borderId="0" xfId="0" applyNumberFormat="1" applyFont="1" applyAlignment="1">
      <alignment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vertical="justify"/>
    </xf>
    <xf numFmtId="0" fontId="1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 horizontal="center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vertical="justify"/>
    </xf>
    <xf numFmtId="0" fontId="10" fillId="0" borderId="13" xfId="0" applyFont="1" applyBorder="1" applyAlignment="1">
      <alignment horizontal="center" vertical="justify"/>
    </xf>
    <xf numFmtId="2" fontId="10" fillId="0" borderId="13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2" fontId="10" fillId="0" borderId="13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13" fillId="0" borderId="13" xfId="0" applyFont="1" applyBorder="1" applyAlignment="1">
      <alignment horizontal="left" wrapText="1"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0" fillId="0" borderId="13" xfId="0" applyFont="1" applyBorder="1" applyAlignment="1">
      <alignment horizontal="left" vertical="justify" wrapText="1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14" fontId="3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" fontId="10" fillId="0" borderId="12" xfId="0" applyNumberFormat="1" applyFont="1" applyBorder="1" applyAlignment="1">
      <alignment wrapText="1"/>
    </xf>
    <xf numFmtId="0" fontId="14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2" fontId="10" fillId="33" borderId="13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vertical="justify"/>
    </xf>
    <xf numFmtId="0" fontId="1" fillId="33" borderId="13" xfId="0" applyFont="1" applyFill="1" applyBorder="1" applyAlignment="1">
      <alignment/>
    </xf>
    <xf numFmtId="2" fontId="10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15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13" xfId="0" applyFont="1" applyFill="1" applyBorder="1" applyAlignment="1">
      <alignment vertical="justify"/>
    </xf>
    <xf numFmtId="0" fontId="10" fillId="33" borderId="15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left" wrapText="1"/>
    </xf>
    <xf numFmtId="2" fontId="10" fillId="33" borderId="13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/>
    </xf>
    <xf numFmtId="0" fontId="13" fillId="0" borderId="13" xfId="0" applyFont="1" applyBorder="1" applyAlignment="1">
      <alignment wrapText="1"/>
    </xf>
    <xf numFmtId="201" fontId="10" fillId="0" borderId="13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3" fillId="33" borderId="13" xfId="0" applyFont="1" applyFill="1" applyBorder="1" applyAlignment="1">
      <alignment horizontal="left"/>
    </xf>
    <xf numFmtId="2" fontId="10" fillId="33" borderId="13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0" xfId="0" applyFont="1" applyFill="1" applyAlignment="1">
      <alignment/>
    </xf>
    <xf numFmtId="201" fontId="10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left" wrapText="1"/>
    </xf>
    <xf numFmtId="2" fontId="10" fillId="33" borderId="11" xfId="0" applyNumberFormat="1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2" fontId="23" fillId="33" borderId="13" xfId="0" applyNumberFormat="1" applyFont="1" applyFill="1" applyBorder="1" applyAlignment="1">
      <alignment horizontal="center"/>
    </xf>
    <xf numFmtId="2" fontId="23" fillId="33" borderId="13" xfId="0" applyNumberFormat="1" applyFont="1" applyFill="1" applyBorder="1" applyAlignment="1">
      <alignment horizontal="center" wrapText="1"/>
    </xf>
    <xf numFmtId="2" fontId="15" fillId="33" borderId="13" xfId="0" applyNumberFormat="1" applyFont="1" applyFill="1" applyBorder="1" applyAlignment="1">
      <alignment horizontal="center"/>
    </xf>
    <xf numFmtId="2" fontId="23" fillId="33" borderId="15" xfId="0" applyNumberFormat="1" applyFont="1" applyFill="1" applyBorder="1" applyAlignment="1">
      <alignment horizontal="center"/>
    </xf>
    <xf numFmtId="2" fontId="15" fillId="33" borderId="11" xfId="0" applyNumberFormat="1" applyFont="1" applyFill="1" applyBorder="1" applyAlignment="1">
      <alignment horizontal="center"/>
    </xf>
    <xf numFmtId="2" fontId="23" fillId="33" borderId="20" xfId="0" applyNumberFormat="1" applyFont="1" applyFill="1" applyBorder="1" applyAlignment="1">
      <alignment horizontal="center"/>
    </xf>
    <xf numFmtId="2" fontId="23" fillId="33" borderId="12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 wrapText="1"/>
    </xf>
    <xf numFmtId="2" fontId="24" fillId="33" borderId="13" xfId="0" applyNumberFormat="1" applyFont="1" applyFill="1" applyBorder="1" applyAlignment="1">
      <alignment horizontal="center"/>
    </xf>
    <xf numFmtId="2" fontId="24" fillId="33" borderId="13" xfId="0" applyNumberFormat="1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4" fillId="0" borderId="21" xfId="0" applyFont="1" applyBorder="1" applyAlignment="1">
      <alignment wrapText="1"/>
    </xf>
    <xf numFmtId="0" fontId="23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0" borderId="13" xfId="0" applyFont="1" applyBorder="1" applyAlignment="1">
      <alignment horizontal="justify" wrapText="1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1" fontId="10" fillId="33" borderId="13" xfId="0" applyNumberFormat="1" applyFont="1" applyFill="1" applyBorder="1" applyAlignment="1">
      <alignment wrapText="1"/>
    </xf>
    <xf numFmtId="1" fontId="10" fillId="33" borderId="13" xfId="0" applyNumberFormat="1" applyFont="1" applyFill="1" applyBorder="1" applyAlignment="1">
      <alignment wrapText="1"/>
    </xf>
    <xf numFmtId="0" fontId="10" fillId="33" borderId="13" xfId="0" applyFont="1" applyFill="1" applyBorder="1" applyAlignment="1">
      <alignment wrapText="1"/>
    </xf>
    <xf numFmtId="0" fontId="1" fillId="0" borderId="14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0" fillId="0" borderId="13" xfId="0" applyFont="1" applyBorder="1" applyAlignment="1">
      <alignment/>
    </xf>
    <xf numFmtId="0" fontId="70" fillId="0" borderId="0" xfId="0" applyFont="1" applyAlignment="1">
      <alignment/>
    </xf>
    <xf numFmtId="2" fontId="70" fillId="0" borderId="13" xfId="0" applyNumberFormat="1" applyFont="1" applyBorder="1" applyAlignment="1">
      <alignment/>
    </xf>
    <xf numFmtId="0" fontId="71" fillId="0" borderId="13" xfId="0" applyFont="1" applyBorder="1" applyAlignment="1">
      <alignment/>
    </xf>
    <xf numFmtId="2" fontId="10" fillId="33" borderId="13" xfId="0" applyNumberFormat="1" applyFont="1" applyFill="1" applyBorder="1" applyAlignment="1">
      <alignment horizontal="center" wrapText="1"/>
    </xf>
    <xf numFmtId="2" fontId="27" fillId="0" borderId="13" xfId="0" applyNumberFormat="1" applyFont="1" applyBorder="1" applyAlignment="1">
      <alignment horizontal="center" wrapText="1"/>
    </xf>
    <xf numFmtId="2" fontId="23" fillId="33" borderId="13" xfId="0" applyNumberFormat="1" applyFont="1" applyFill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top" wrapText="1"/>
    </xf>
    <xf numFmtId="0" fontId="70" fillId="0" borderId="13" xfId="0" applyFont="1" applyBorder="1" applyAlignment="1">
      <alignment horizontal="center" wrapText="1"/>
    </xf>
    <xf numFmtId="2" fontId="10" fillId="0" borderId="13" xfId="0" applyNumberFormat="1" applyFont="1" applyBorder="1" applyAlignment="1">
      <alignment/>
    </xf>
    <xf numFmtId="0" fontId="1" fillId="0" borderId="16" xfId="0" applyFont="1" applyBorder="1" applyAlignment="1">
      <alignment horizontal="center" vertical="justify"/>
    </xf>
    <xf numFmtId="0" fontId="23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justify"/>
    </xf>
    <xf numFmtId="0" fontId="14" fillId="0" borderId="12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2" fontId="30" fillId="33" borderId="13" xfId="0" applyNumberFormat="1" applyFont="1" applyFill="1" applyBorder="1" applyAlignment="1">
      <alignment wrapText="1"/>
    </xf>
    <xf numFmtId="2" fontId="10" fillId="0" borderId="11" xfId="0" applyNumberFormat="1" applyFont="1" applyBorder="1" applyAlignment="1">
      <alignment horizontal="center"/>
    </xf>
    <xf numFmtId="2" fontId="30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left" wrapText="1"/>
    </xf>
    <xf numFmtId="2" fontId="7" fillId="0" borderId="13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23" fillId="33" borderId="0" xfId="0" applyFont="1" applyFill="1" applyAlignment="1">
      <alignment/>
    </xf>
    <xf numFmtId="0" fontId="15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4" fillId="33" borderId="12" xfId="0" applyFont="1" applyFill="1" applyBorder="1" applyAlignment="1">
      <alignment vertical="center" wrapText="1"/>
    </xf>
    <xf numFmtId="2" fontId="30" fillId="33" borderId="13" xfId="0" applyNumberFormat="1" applyFont="1" applyFill="1" applyBorder="1" applyAlignment="1">
      <alignment vertical="center" wrapText="1"/>
    </xf>
    <xf numFmtId="2" fontId="10" fillId="33" borderId="13" xfId="0" applyNumberFormat="1" applyFont="1" applyFill="1" applyBorder="1" applyAlignment="1">
      <alignment horizontal="center" vertical="center"/>
    </xf>
    <xf numFmtId="2" fontId="10" fillId="33" borderId="14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3" fillId="33" borderId="13" xfId="0" applyFont="1" applyFill="1" applyBorder="1" applyAlignment="1">
      <alignment wrapText="1"/>
    </xf>
    <xf numFmtId="0" fontId="10" fillId="33" borderId="13" xfId="0" applyFont="1" applyFill="1" applyBorder="1" applyAlignment="1">
      <alignment horizontal="center" wrapText="1"/>
    </xf>
    <xf numFmtId="2" fontId="7" fillId="0" borderId="19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vertical="justify"/>
    </xf>
    <xf numFmtId="0" fontId="72" fillId="0" borderId="13" xfId="0" applyFont="1" applyBorder="1" applyAlignment="1">
      <alignment/>
    </xf>
    <xf numFmtId="2" fontId="73" fillId="0" borderId="13" xfId="0" applyNumberFormat="1" applyFont="1" applyBorder="1" applyAlignment="1">
      <alignment horizontal="center"/>
    </xf>
    <xf numFmtId="2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/>
    </xf>
    <xf numFmtId="0" fontId="73" fillId="0" borderId="0" xfId="0" applyFont="1" applyAlignment="1">
      <alignment/>
    </xf>
    <xf numFmtId="0" fontId="7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right"/>
    </xf>
    <xf numFmtId="0" fontId="19" fillId="0" borderId="22" xfId="0" applyFont="1" applyBorder="1" applyAlignment="1">
      <alignment/>
    </xf>
    <xf numFmtId="0" fontId="72" fillId="0" borderId="13" xfId="0" applyFont="1" applyBorder="1" applyAlignment="1">
      <alignment wrapText="1"/>
    </xf>
    <xf numFmtId="0" fontId="73" fillId="0" borderId="13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12"/>
  <sheetViews>
    <sheetView tabSelected="1" view="pageBreakPreview"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50.625" style="73" customWidth="1"/>
    <col min="2" max="2" width="11.875" style="73" customWidth="1"/>
    <col min="3" max="3" width="11.625" style="73" customWidth="1"/>
    <col min="4" max="4" width="13.625" style="73" customWidth="1"/>
    <col min="5" max="5" width="14.375" style="73" customWidth="1"/>
    <col min="6" max="6" width="14.625" style="73" customWidth="1"/>
    <col min="7" max="7" width="15.625" style="73" customWidth="1"/>
    <col min="8" max="8" width="10.875" style="73" hidden="1" customWidth="1"/>
    <col min="9" max="11" width="0" style="73" hidden="1" customWidth="1"/>
    <col min="12" max="16384" width="9.125" style="73" customWidth="1"/>
  </cols>
  <sheetData>
    <row r="1" spans="1:7" ht="30" customHeight="1">
      <c r="A1" s="263" t="s">
        <v>108</v>
      </c>
      <c r="B1" s="263"/>
      <c r="C1" s="263"/>
      <c r="D1" s="263"/>
      <c r="E1" s="263"/>
      <c r="F1" s="263"/>
      <c r="G1" s="263"/>
    </row>
    <row r="2" spans="2:7" ht="16.5" customHeight="1">
      <c r="B2" s="74"/>
      <c r="C2" s="74"/>
      <c r="E2" s="74"/>
      <c r="F2" s="74"/>
      <c r="G2" s="75" t="s">
        <v>173</v>
      </c>
    </row>
    <row r="3" spans="1:11" ht="15.75">
      <c r="A3" s="76"/>
      <c r="B3" s="260" t="s">
        <v>11</v>
      </c>
      <c r="C3" s="261"/>
      <c r="D3" s="262"/>
      <c r="E3" s="260" t="s">
        <v>12</v>
      </c>
      <c r="F3" s="261"/>
      <c r="G3" s="262"/>
      <c r="H3" s="77" t="s">
        <v>115</v>
      </c>
      <c r="I3" s="77"/>
      <c r="J3" s="77" t="s">
        <v>116</v>
      </c>
      <c r="K3" s="77"/>
    </row>
    <row r="4" spans="1:11" ht="15.75">
      <c r="A4" s="46" t="s">
        <v>22</v>
      </c>
      <c r="B4" s="78" t="s">
        <v>16</v>
      </c>
      <c r="C4" s="78" t="s">
        <v>15</v>
      </c>
      <c r="D4" s="46" t="s">
        <v>14</v>
      </c>
      <c r="E4" s="46" t="s">
        <v>16</v>
      </c>
      <c r="F4" s="46" t="s">
        <v>15</v>
      </c>
      <c r="G4" s="46" t="s">
        <v>14</v>
      </c>
      <c r="H4" s="79" t="s">
        <v>117</v>
      </c>
      <c r="I4" s="79" t="s">
        <v>118</v>
      </c>
      <c r="J4" s="79" t="s">
        <v>117</v>
      </c>
      <c r="K4" s="79" t="s">
        <v>118</v>
      </c>
    </row>
    <row r="5" spans="1:11" ht="15.75">
      <c r="A5" s="80" t="s">
        <v>23</v>
      </c>
      <c r="B5" s="81" t="s">
        <v>17</v>
      </c>
      <c r="C5" s="82"/>
      <c r="D5" s="80"/>
      <c r="E5" s="80" t="s">
        <v>17</v>
      </c>
      <c r="F5" s="77"/>
      <c r="G5" s="80"/>
      <c r="H5" s="79"/>
      <c r="I5" s="79"/>
      <c r="J5" s="79"/>
      <c r="K5" s="79"/>
    </row>
    <row r="6" spans="1:11" s="83" customFormat="1" ht="15.75" customHeight="1">
      <c r="A6" s="32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s="152" customFormat="1" ht="45.75" customHeight="1">
      <c r="A7" s="247" t="s">
        <v>441</v>
      </c>
      <c r="B7" s="198" t="s">
        <v>430</v>
      </c>
      <c r="C7" s="198" t="s">
        <v>430</v>
      </c>
      <c r="D7" s="198" t="s">
        <v>431</v>
      </c>
      <c r="E7" s="248" t="s">
        <v>432</v>
      </c>
      <c r="F7" s="248" t="s">
        <v>432</v>
      </c>
      <c r="G7" s="248" t="s">
        <v>433</v>
      </c>
      <c r="H7" s="151"/>
      <c r="I7" s="151"/>
      <c r="J7" s="151"/>
      <c r="K7" s="151"/>
    </row>
    <row r="8" spans="1:11" ht="45.75" customHeight="1">
      <c r="A8" s="84" t="s">
        <v>323</v>
      </c>
      <c r="B8" s="35" t="s">
        <v>319</v>
      </c>
      <c r="C8" s="35" t="s">
        <v>319</v>
      </c>
      <c r="D8" s="35" t="s">
        <v>320</v>
      </c>
      <c r="E8" s="93" t="s">
        <v>321</v>
      </c>
      <c r="F8" s="93" t="s">
        <v>321</v>
      </c>
      <c r="G8" s="93" t="s">
        <v>322</v>
      </c>
      <c r="H8" s="79"/>
      <c r="I8" s="79"/>
      <c r="J8" s="79"/>
      <c r="K8" s="79"/>
    </row>
    <row r="9" spans="1:11" ht="15.75" customHeight="1">
      <c r="A9" s="85" t="s">
        <v>25</v>
      </c>
      <c r="B9" s="32"/>
      <c r="C9" s="29"/>
      <c r="D9" s="29"/>
      <c r="E9" s="32"/>
      <c r="F9" s="32"/>
      <c r="G9" s="29"/>
      <c r="H9" s="79"/>
      <c r="I9" s="79"/>
      <c r="J9" s="79"/>
      <c r="K9" s="79"/>
    </row>
    <row r="10" spans="1:11" ht="18" customHeight="1">
      <c r="A10" s="86" t="s">
        <v>212</v>
      </c>
      <c r="B10" s="29">
        <v>13.52</v>
      </c>
      <c r="C10" s="29">
        <v>13.52</v>
      </c>
      <c r="D10" s="29">
        <v>13.52</v>
      </c>
      <c r="E10" s="29">
        <v>24.32</v>
      </c>
      <c r="F10" s="29">
        <v>24.32</v>
      </c>
      <c r="G10" s="29">
        <v>24.32</v>
      </c>
      <c r="H10" s="79"/>
      <c r="I10" s="79"/>
      <c r="J10" s="79"/>
      <c r="K10" s="79"/>
    </row>
    <row r="11" spans="1:11" ht="18" customHeight="1">
      <c r="A11" s="86" t="s">
        <v>257</v>
      </c>
      <c r="B11" s="29">
        <v>9.35</v>
      </c>
      <c r="C11" s="29">
        <v>10.81</v>
      </c>
      <c r="D11" s="29">
        <v>12.47</v>
      </c>
      <c r="E11" s="29">
        <v>12.83</v>
      </c>
      <c r="F11" s="29">
        <v>14.83</v>
      </c>
      <c r="G11" s="29">
        <v>17.71</v>
      </c>
      <c r="H11" s="79"/>
      <c r="I11" s="79"/>
      <c r="J11" s="79"/>
      <c r="K11" s="79"/>
    </row>
    <row r="12" spans="1:11" ht="18" customHeight="1">
      <c r="A12" s="86" t="s">
        <v>242</v>
      </c>
      <c r="B12" s="29">
        <v>17.55</v>
      </c>
      <c r="C12" s="29">
        <v>19.72</v>
      </c>
      <c r="D12" s="29">
        <v>30.02</v>
      </c>
      <c r="E12" s="29"/>
      <c r="F12" s="29"/>
      <c r="G12" s="29"/>
      <c r="H12" s="79"/>
      <c r="I12" s="79"/>
      <c r="J12" s="79"/>
      <c r="K12" s="79"/>
    </row>
    <row r="13" spans="1:11" ht="23.25" customHeight="1">
      <c r="A13" s="84" t="s">
        <v>223</v>
      </c>
      <c r="B13" s="29"/>
      <c r="C13" s="29"/>
      <c r="D13" s="29"/>
      <c r="E13" s="29"/>
      <c r="F13" s="29"/>
      <c r="G13" s="29"/>
      <c r="H13" s="79"/>
      <c r="I13" s="87"/>
      <c r="J13" s="79"/>
      <c r="K13" s="87"/>
    </row>
    <row r="14" spans="1:11" ht="30" customHeight="1">
      <c r="A14" s="79" t="s">
        <v>339</v>
      </c>
      <c r="B14" s="198" t="s">
        <v>340</v>
      </c>
      <c r="C14" s="198" t="s">
        <v>340</v>
      </c>
      <c r="D14" s="198" t="s">
        <v>340</v>
      </c>
      <c r="E14" s="198" t="s">
        <v>341</v>
      </c>
      <c r="F14" s="198" t="s">
        <v>341</v>
      </c>
      <c r="G14" s="198" t="s">
        <v>341</v>
      </c>
      <c r="H14" s="87" t="str">
        <f>B14</f>
        <v>25,91
26,46</v>
      </c>
      <c r="I14" s="87"/>
      <c r="J14" s="87" t="str">
        <f>E14</f>
        <v>38,39
41,75</v>
      </c>
      <c r="K14" s="87"/>
    </row>
    <row r="15" spans="1:11" ht="21" customHeight="1">
      <c r="A15" s="88" t="s">
        <v>309</v>
      </c>
      <c r="B15" s="29">
        <v>9.2</v>
      </c>
      <c r="C15" s="29">
        <v>9.2</v>
      </c>
      <c r="D15" s="29">
        <v>9.2</v>
      </c>
      <c r="E15" s="89"/>
      <c r="F15" s="90"/>
      <c r="G15" s="91"/>
      <c r="H15" s="79"/>
      <c r="I15" s="87">
        <f>B15</f>
        <v>9.2</v>
      </c>
      <c r="J15" s="79"/>
      <c r="K15" s="87"/>
    </row>
    <row r="16" spans="1:11" ht="18" customHeight="1">
      <c r="A16" s="88" t="s">
        <v>310</v>
      </c>
      <c r="B16" s="29">
        <v>6.4</v>
      </c>
      <c r="C16" s="29">
        <v>6.4</v>
      </c>
      <c r="D16" s="29">
        <v>6.4</v>
      </c>
      <c r="E16" s="89"/>
      <c r="F16" s="90"/>
      <c r="G16" s="91"/>
      <c r="H16" s="79"/>
      <c r="I16" s="87">
        <f>B16</f>
        <v>6.4</v>
      </c>
      <c r="J16" s="79"/>
      <c r="K16" s="87"/>
    </row>
    <row r="17" spans="1:11" ht="18" customHeight="1">
      <c r="A17" s="88" t="s">
        <v>311</v>
      </c>
      <c r="B17" s="32">
        <v>10.55</v>
      </c>
      <c r="C17" s="29">
        <v>10.55</v>
      </c>
      <c r="D17" s="29">
        <v>10.55</v>
      </c>
      <c r="E17" s="32">
        <v>7.07</v>
      </c>
      <c r="F17" s="29">
        <v>7.07</v>
      </c>
      <c r="G17" s="29">
        <v>8.1</v>
      </c>
      <c r="H17" s="79"/>
      <c r="I17" s="87">
        <f>B17</f>
        <v>10.55</v>
      </c>
      <c r="J17" s="79"/>
      <c r="K17" s="87"/>
    </row>
    <row r="18" spans="1:11" ht="31.5" customHeight="1">
      <c r="A18" s="84" t="s">
        <v>287</v>
      </c>
      <c r="B18" s="29">
        <v>22.85</v>
      </c>
      <c r="C18" s="29">
        <v>24.56</v>
      </c>
      <c r="D18" s="29">
        <v>35.29</v>
      </c>
      <c r="E18" s="29">
        <v>6.9</v>
      </c>
      <c r="F18" s="29"/>
      <c r="G18" s="29">
        <v>17.92</v>
      </c>
      <c r="H18" s="79">
        <v>4.06</v>
      </c>
      <c r="I18" s="79"/>
      <c r="J18" s="79">
        <v>1.83</v>
      </c>
      <c r="K18" s="79"/>
    </row>
    <row r="19" spans="1:11" ht="35.25" customHeight="1">
      <c r="A19" s="84" t="s">
        <v>461</v>
      </c>
      <c r="B19" s="35">
        <v>23.51</v>
      </c>
      <c r="C19" s="29">
        <v>33.16</v>
      </c>
      <c r="D19" s="29">
        <v>33.16</v>
      </c>
      <c r="E19" s="35" t="s">
        <v>442</v>
      </c>
      <c r="F19" s="35">
        <v>28.91</v>
      </c>
      <c r="G19" s="35" t="s">
        <v>442</v>
      </c>
      <c r="H19" s="79">
        <v>5.73</v>
      </c>
      <c r="I19" s="79"/>
      <c r="J19" s="79">
        <v>4.8</v>
      </c>
      <c r="K19" s="79"/>
    </row>
    <row r="20" spans="1:11" ht="19.5" customHeight="1">
      <c r="A20" s="84" t="s">
        <v>443</v>
      </c>
      <c r="B20" s="29">
        <v>22</v>
      </c>
      <c r="C20" s="29">
        <v>22</v>
      </c>
      <c r="D20" s="29">
        <v>22</v>
      </c>
      <c r="E20" s="35"/>
      <c r="F20" s="35"/>
      <c r="G20" s="35"/>
      <c r="H20" s="79"/>
      <c r="I20" s="79"/>
      <c r="J20" s="79"/>
      <c r="K20" s="79"/>
    </row>
    <row r="21" spans="1:11" ht="19.5" customHeight="1">
      <c r="A21" s="84" t="s">
        <v>444</v>
      </c>
      <c r="B21" s="29">
        <v>31</v>
      </c>
      <c r="C21" s="29">
        <v>31</v>
      </c>
      <c r="D21" s="29">
        <v>39</v>
      </c>
      <c r="E21" s="35"/>
      <c r="F21" s="35"/>
      <c r="G21" s="35"/>
      <c r="H21" s="79"/>
      <c r="I21" s="79"/>
      <c r="J21" s="79"/>
      <c r="K21" s="79"/>
    </row>
    <row r="22" spans="1:11" ht="18" customHeight="1">
      <c r="A22" s="86" t="s">
        <v>481</v>
      </c>
      <c r="B22" s="29">
        <v>24.37</v>
      </c>
      <c r="C22" s="29">
        <v>75</v>
      </c>
      <c r="D22" s="29">
        <v>93.42</v>
      </c>
      <c r="E22" s="29">
        <v>39.13</v>
      </c>
      <c r="F22" s="29">
        <v>125</v>
      </c>
      <c r="G22" s="29">
        <v>114</v>
      </c>
      <c r="H22" s="87">
        <v>4</v>
      </c>
      <c r="I22" s="87"/>
      <c r="J22" s="87">
        <v>8</v>
      </c>
      <c r="K22" s="79"/>
    </row>
    <row r="23" spans="1:11" s="257" customFormat="1" ht="16.5" customHeight="1">
      <c r="A23" s="275" t="s">
        <v>482</v>
      </c>
      <c r="B23" s="254">
        <v>36.3</v>
      </c>
      <c r="C23" s="254">
        <v>41.45</v>
      </c>
      <c r="D23" s="254">
        <v>47.2</v>
      </c>
      <c r="E23" s="254">
        <v>33.2</v>
      </c>
      <c r="F23" s="254">
        <v>38.18</v>
      </c>
      <c r="G23" s="254">
        <v>43.16</v>
      </c>
      <c r="H23" s="256">
        <v>6.12</v>
      </c>
      <c r="I23" s="256"/>
      <c r="J23" s="256">
        <v>13.56</v>
      </c>
      <c r="K23" s="256"/>
    </row>
    <row r="24" spans="1:11" s="257" customFormat="1" ht="16.5" customHeight="1">
      <c r="A24" s="276" t="s">
        <v>180</v>
      </c>
      <c r="B24" s="254">
        <v>29.48</v>
      </c>
      <c r="C24" s="254">
        <v>32.44</v>
      </c>
      <c r="D24" s="254">
        <v>32.72</v>
      </c>
      <c r="E24" s="254"/>
      <c r="F24" s="254"/>
      <c r="G24" s="254"/>
      <c r="H24" s="256"/>
      <c r="I24" s="256"/>
      <c r="J24" s="256"/>
      <c r="K24" s="256"/>
    </row>
    <row r="25" spans="1:11" s="257" customFormat="1" ht="16.5" customHeight="1">
      <c r="A25" s="276" t="s">
        <v>181</v>
      </c>
      <c r="B25" s="254"/>
      <c r="C25" s="254">
        <v>76.85</v>
      </c>
      <c r="D25" s="254"/>
      <c r="E25" s="254"/>
      <c r="F25" s="254"/>
      <c r="G25" s="254"/>
      <c r="H25" s="256"/>
      <c r="I25" s="256"/>
      <c r="J25" s="256"/>
      <c r="K25" s="256"/>
    </row>
    <row r="26" spans="1:11" s="257" customFormat="1" ht="16.5" customHeight="1">
      <c r="A26" s="276" t="s">
        <v>182</v>
      </c>
      <c r="B26" s="254">
        <v>32.92</v>
      </c>
      <c r="C26" s="254">
        <v>36.2</v>
      </c>
      <c r="D26" s="254"/>
      <c r="E26" s="254"/>
      <c r="F26" s="254"/>
      <c r="G26" s="254"/>
      <c r="H26" s="256"/>
      <c r="I26" s="256"/>
      <c r="J26" s="256"/>
      <c r="K26" s="256"/>
    </row>
    <row r="27" spans="1:11" s="257" customFormat="1" ht="16.5" customHeight="1">
      <c r="A27" s="276" t="s">
        <v>183</v>
      </c>
      <c r="B27" s="254"/>
      <c r="C27" s="254">
        <v>46.18</v>
      </c>
      <c r="D27" s="254"/>
      <c r="E27" s="254"/>
      <c r="F27" s="254"/>
      <c r="G27" s="254"/>
      <c r="H27" s="256"/>
      <c r="I27" s="256"/>
      <c r="J27" s="256"/>
      <c r="K27" s="256"/>
    </row>
    <row r="28" spans="1:11" s="257" customFormat="1" ht="16.5" customHeight="1">
      <c r="A28" s="276" t="s">
        <v>184</v>
      </c>
      <c r="B28" s="254">
        <v>35.3</v>
      </c>
      <c r="C28" s="254"/>
      <c r="D28" s="254">
        <v>38.48</v>
      </c>
      <c r="E28" s="254"/>
      <c r="F28" s="254"/>
      <c r="G28" s="254"/>
      <c r="H28" s="256"/>
      <c r="I28" s="256"/>
      <c r="J28" s="256"/>
      <c r="K28" s="256"/>
    </row>
    <row r="29" spans="1:11" s="257" customFormat="1" ht="16.5" customHeight="1">
      <c r="A29" s="276" t="s">
        <v>185</v>
      </c>
      <c r="B29" s="254">
        <v>33.16</v>
      </c>
      <c r="C29" s="254">
        <v>36.47</v>
      </c>
      <c r="D29" s="254">
        <v>36.8</v>
      </c>
      <c r="E29" s="254"/>
      <c r="F29" s="254"/>
      <c r="G29" s="254"/>
      <c r="H29" s="256"/>
      <c r="I29" s="256"/>
      <c r="J29" s="256"/>
      <c r="K29" s="256"/>
    </row>
    <row r="30" spans="1:11" s="257" customFormat="1" ht="16.5" customHeight="1">
      <c r="A30" s="276" t="s">
        <v>186</v>
      </c>
      <c r="B30" s="254">
        <v>33.71</v>
      </c>
      <c r="C30" s="254">
        <v>36.71</v>
      </c>
      <c r="D30" s="254">
        <v>36.71</v>
      </c>
      <c r="E30" s="254"/>
      <c r="F30" s="254"/>
      <c r="G30" s="254"/>
      <c r="H30" s="256"/>
      <c r="I30" s="256"/>
      <c r="J30" s="256"/>
      <c r="K30" s="256"/>
    </row>
    <row r="31" spans="1:11" s="257" customFormat="1" ht="16.5" customHeight="1">
      <c r="A31" s="276" t="s">
        <v>188</v>
      </c>
      <c r="B31" s="254">
        <v>39.29</v>
      </c>
      <c r="C31" s="254"/>
      <c r="D31" s="254"/>
      <c r="E31" s="254"/>
      <c r="F31" s="254"/>
      <c r="G31" s="254"/>
      <c r="H31" s="256"/>
      <c r="I31" s="256"/>
      <c r="J31" s="256"/>
      <c r="K31" s="256"/>
    </row>
    <row r="32" spans="1:11" s="257" customFormat="1" ht="16.5" customHeight="1">
      <c r="A32" s="276" t="s">
        <v>483</v>
      </c>
      <c r="B32" s="254">
        <v>29.21</v>
      </c>
      <c r="C32" s="254">
        <v>32.14</v>
      </c>
      <c r="D32" s="254"/>
      <c r="E32" s="254"/>
      <c r="F32" s="254"/>
      <c r="G32" s="254"/>
      <c r="H32" s="256"/>
      <c r="I32" s="256"/>
      <c r="J32" s="256"/>
      <c r="K32" s="256"/>
    </row>
    <row r="33" spans="1:11" s="257" customFormat="1" ht="21" customHeight="1">
      <c r="A33" s="275" t="s">
        <v>480</v>
      </c>
      <c r="B33" s="254">
        <v>23</v>
      </c>
      <c r="C33" s="254">
        <v>25.69</v>
      </c>
      <c r="D33" s="254">
        <v>30.91</v>
      </c>
      <c r="E33" s="254">
        <v>25.36</v>
      </c>
      <c r="F33" s="254">
        <v>25.36</v>
      </c>
      <c r="G33" s="254">
        <v>25.36</v>
      </c>
      <c r="H33" s="255">
        <v>2.1</v>
      </c>
      <c r="I33" s="256"/>
      <c r="J33" s="256">
        <v>1.47</v>
      </c>
      <c r="K33" s="256"/>
    </row>
    <row r="34" spans="1:11" ht="33.75" customHeight="1">
      <c r="A34" s="84" t="s">
        <v>270</v>
      </c>
      <c r="B34" s="29">
        <v>22.26</v>
      </c>
      <c r="C34" s="29">
        <v>42.48</v>
      </c>
      <c r="D34" s="29">
        <v>42.48</v>
      </c>
      <c r="E34" s="29">
        <v>22.62</v>
      </c>
      <c r="F34" s="29">
        <v>36.36</v>
      </c>
      <c r="G34" s="29">
        <v>36.36</v>
      </c>
      <c r="H34" s="87">
        <v>2.1</v>
      </c>
      <c r="I34" s="79"/>
      <c r="J34" s="79">
        <v>1.47</v>
      </c>
      <c r="K34" s="79"/>
    </row>
    <row r="35" spans="1:11" ht="33.75" customHeight="1">
      <c r="A35" s="84" t="s">
        <v>274</v>
      </c>
      <c r="B35" s="29">
        <v>21.4</v>
      </c>
      <c r="C35" s="29">
        <v>41.6</v>
      </c>
      <c r="D35" s="29">
        <v>41.6</v>
      </c>
      <c r="E35" s="29"/>
      <c r="F35" s="29"/>
      <c r="G35" s="29"/>
      <c r="H35" s="87">
        <v>2.1</v>
      </c>
      <c r="I35" s="79"/>
      <c r="J35" s="79">
        <v>1.47</v>
      </c>
      <c r="K35" s="79"/>
    </row>
    <row r="36" spans="1:11" ht="18" customHeight="1">
      <c r="A36" s="86" t="s">
        <v>104</v>
      </c>
      <c r="B36" s="29"/>
      <c r="C36" s="29"/>
      <c r="D36" s="29"/>
      <c r="E36" s="92"/>
      <c r="F36" s="29"/>
      <c r="G36" s="29"/>
      <c r="H36" s="79"/>
      <c r="I36" s="79"/>
      <c r="J36" s="79"/>
      <c r="K36" s="79"/>
    </row>
    <row r="37" spans="1:11" ht="30" customHeight="1">
      <c r="A37" s="61" t="s">
        <v>338</v>
      </c>
      <c r="B37" s="29" t="s">
        <v>200</v>
      </c>
      <c r="C37" s="29">
        <v>17.64</v>
      </c>
      <c r="D37" s="29">
        <v>17.64</v>
      </c>
      <c r="E37" s="29">
        <v>37.42</v>
      </c>
      <c r="F37" s="29">
        <v>37.42</v>
      </c>
      <c r="G37" s="29">
        <v>37.42</v>
      </c>
      <c r="H37" s="79"/>
      <c r="I37" s="79"/>
      <c r="J37" s="79"/>
      <c r="K37" s="79"/>
    </row>
    <row r="38" spans="1:11" ht="18" customHeight="1">
      <c r="A38" s="79" t="s">
        <v>337</v>
      </c>
      <c r="B38" s="29">
        <v>34.8</v>
      </c>
      <c r="C38" s="29">
        <v>93.4</v>
      </c>
      <c r="D38" s="29">
        <v>93.4</v>
      </c>
      <c r="E38" s="29">
        <v>32.2</v>
      </c>
      <c r="F38" s="29">
        <v>100.42</v>
      </c>
      <c r="G38" s="29">
        <v>103.55</v>
      </c>
      <c r="H38" s="79"/>
      <c r="I38" s="79">
        <v>4.92</v>
      </c>
      <c r="J38" s="79"/>
      <c r="K38" s="79">
        <v>5.08</v>
      </c>
    </row>
    <row r="39" spans="1:11" ht="33.75" customHeight="1">
      <c r="A39" s="61" t="s">
        <v>226</v>
      </c>
      <c r="B39" s="29">
        <v>15</v>
      </c>
      <c r="C39" s="29">
        <v>20.7</v>
      </c>
      <c r="D39" s="29">
        <v>27</v>
      </c>
      <c r="E39" s="29">
        <v>21.94</v>
      </c>
      <c r="F39" s="29">
        <v>58.49</v>
      </c>
      <c r="G39" s="29">
        <v>66.11</v>
      </c>
      <c r="H39" s="79"/>
      <c r="I39" s="79">
        <v>2.89</v>
      </c>
      <c r="J39" s="79"/>
      <c r="K39" s="87">
        <v>11</v>
      </c>
    </row>
    <row r="40" spans="1:11" ht="19.5" customHeight="1">
      <c r="A40" s="61" t="s">
        <v>406</v>
      </c>
      <c r="B40" s="29">
        <v>20</v>
      </c>
      <c r="C40" s="29">
        <v>28</v>
      </c>
      <c r="D40" s="29">
        <v>55</v>
      </c>
      <c r="E40" s="29"/>
      <c r="F40" s="29"/>
      <c r="G40" s="29"/>
      <c r="H40" s="79"/>
      <c r="I40" s="79">
        <v>2.89</v>
      </c>
      <c r="J40" s="79"/>
      <c r="K40" s="87">
        <v>11</v>
      </c>
    </row>
    <row r="41" spans="1:11" ht="19.5" customHeight="1">
      <c r="A41" s="61" t="s">
        <v>402</v>
      </c>
      <c r="B41" s="29">
        <v>15</v>
      </c>
      <c r="C41" s="29">
        <v>30</v>
      </c>
      <c r="D41" s="29">
        <v>40</v>
      </c>
      <c r="E41" s="29"/>
      <c r="F41" s="29"/>
      <c r="G41" s="29"/>
      <c r="H41" s="79"/>
      <c r="I41" s="79">
        <v>2.89</v>
      </c>
      <c r="J41" s="79"/>
      <c r="K41" s="87">
        <v>11</v>
      </c>
    </row>
    <row r="42" spans="1:11" ht="18" customHeight="1">
      <c r="A42" s="86" t="s">
        <v>149</v>
      </c>
      <c r="B42" s="29">
        <v>24.27</v>
      </c>
      <c r="C42" s="29">
        <v>32.83</v>
      </c>
      <c r="D42" s="29">
        <v>42.82</v>
      </c>
      <c r="E42" s="32"/>
      <c r="F42" s="32"/>
      <c r="G42" s="32"/>
      <c r="H42" s="87">
        <v>5.3</v>
      </c>
      <c r="I42" s="79"/>
      <c r="J42" s="79"/>
      <c r="K42" s="79"/>
    </row>
    <row r="43" spans="1:11" ht="18" customHeight="1">
      <c r="A43" s="86" t="s">
        <v>26</v>
      </c>
      <c r="B43" s="32"/>
      <c r="C43" s="32"/>
      <c r="D43" s="29"/>
      <c r="E43" s="32"/>
      <c r="F43" s="32"/>
      <c r="G43" s="32"/>
      <c r="H43" s="79"/>
      <c r="I43" s="79"/>
      <c r="J43" s="79"/>
      <c r="K43" s="79"/>
    </row>
    <row r="44" spans="1:11" s="95" customFormat="1" ht="21" customHeight="1">
      <c r="A44" s="61" t="s">
        <v>156</v>
      </c>
      <c r="B44" s="35">
        <v>15.34</v>
      </c>
      <c r="C44" s="35">
        <v>16.07</v>
      </c>
      <c r="D44" s="35">
        <v>16.8</v>
      </c>
      <c r="E44" s="32">
        <v>5.05</v>
      </c>
      <c r="F44" s="29">
        <v>5.29</v>
      </c>
      <c r="G44" s="29">
        <v>5.53</v>
      </c>
      <c r="H44" s="94">
        <f>B44</f>
        <v>15.34</v>
      </c>
      <c r="I44" s="61"/>
      <c r="J44" s="61">
        <f>E44</f>
        <v>5.05</v>
      </c>
      <c r="K44" s="61"/>
    </row>
    <row r="45" spans="1:11" ht="21.75" customHeight="1">
      <c r="A45" s="79" t="s">
        <v>10</v>
      </c>
      <c r="B45" s="29">
        <v>15</v>
      </c>
      <c r="C45" s="29">
        <v>15</v>
      </c>
      <c r="D45" s="29">
        <v>17.5</v>
      </c>
      <c r="E45" s="32"/>
      <c r="F45" s="32"/>
      <c r="G45" s="32"/>
      <c r="H45" s="94"/>
      <c r="I45" s="79">
        <f>B45</f>
        <v>15</v>
      </c>
      <c r="J45" s="61"/>
      <c r="K45" s="79"/>
    </row>
    <row r="46" spans="1:11" ht="32.25" customHeight="1">
      <c r="A46" s="61" t="s">
        <v>328</v>
      </c>
      <c r="B46" s="29">
        <v>7.9</v>
      </c>
      <c r="C46" s="29"/>
      <c r="D46" s="29"/>
      <c r="E46" s="93">
        <v>3.19</v>
      </c>
      <c r="F46" s="35"/>
      <c r="G46" s="93"/>
      <c r="H46" s="94"/>
      <c r="I46" s="79">
        <f>B46</f>
        <v>7.9</v>
      </c>
      <c r="J46" s="61"/>
      <c r="K46" s="79">
        <v>0.46</v>
      </c>
    </row>
    <row r="47" spans="1:11" ht="23.25" customHeight="1">
      <c r="A47" s="84" t="s">
        <v>327</v>
      </c>
      <c r="B47" s="29">
        <v>20.68</v>
      </c>
      <c r="C47" s="29">
        <v>35.52</v>
      </c>
      <c r="D47" s="29">
        <v>35.52</v>
      </c>
      <c r="E47" s="29">
        <v>39.54</v>
      </c>
      <c r="F47" s="29">
        <v>76.49</v>
      </c>
      <c r="G47" s="29">
        <v>76.49</v>
      </c>
      <c r="H47" s="94">
        <f>B47</f>
        <v>20.68</v>
      </c>
      <c r="I47" s="79"/>
      <c r="J47" s="94">
        <f>E47</f>
        <v>39.54</v>
      </c>
      <c r="K47" s="79"/>
    </row>
    <row r="48" spans="1:11" ht="22.5" customHeight="1">
      <c r="A48" s="86" t="s">
        <v>445</v>
      </c>
      <c r="B48" s="29">
        <v>17.64</v>
      </c>
      <c r="C48" s="29">
        <v>26.46</v>
      </c>
      <c r="D48" s="29">
        <v>35.28</v>
      </c>
      <c r="E48" s="29">
        <v>18.3</v>
      </c>
      <c r="F48" s="29">
        <v>33.31</v>
      </c>
      <c r="G48" s="29">
        <v>39.97</v>
      </c>
      <c r="H48" s="94">
        <f>B48</f>
        <v>17.64</v>
      </c>
      <c r="I48" s="79"/>
      <c r="J48" s="61">
        <f>E48</f>
        <v>18.3</v>
      </c>
      <c r="K48" s="79"/>
    </row>
    <row r="49" spans="1:11" ht="22.5" customHeight="1">
      <c r="A49" s="86" t="s">
        <v>399</v>
      </c>
      <c r="B49" s="29">
        <v>21.36</v>
      </c>
      <c r="C49" s="29">
        <v>21.36</v>
      </c>
      <c r="D49" s="29">
        <v>21.36</v>
      </c>
      <c r="E49" s="29">
        <v>26.46</v>
      </c>
      <c r="F49" s="29">
        <v>26.46</v>
      </c>
      <c r="G49" s="29"/>
      <c r="H49" s="87">
        <v>3.7</v>
      </c>
      <c r="I49" s="79"/>
      <c r="J49" s="79">
        <v>6.65</v>
      </c>
      <c r="K49" s="79"/>
    </row>
    <row r="50" spans="1:11" ht="47.25" customHeight="1">
      <c r="A50" s="84" t="s">
        <v>400</v>
      </c>
      <c r="B50" s="29">
        <v>13.5</v>
      </c>
      <c r="C50" s="29">
        <v>13.5</v>
      </c>
      <c r="D50" s="29">
        <v>13.5</v>
      </c>
      <c r="E50" s="29"/>
      <c r="F50" s="29"/>
      <c r="G50" s="29"/>
      <c r="H50" s="87"/>
      <c r="I50" s="79"/>
      <c r="J50" s="79"/>
      <c r="K50" s="79"/>
    </row>
    <row r="51" spans="1:11" ht="22.5" customHeight="1">
      <c r="A51" s="84" t="s">
        <v>407</v>
      </c>
      <c r="B51" s="29">
        <v>16.1</v>
      </c>
      <c r="C51" s="29">
        <v>16.1</v>
      </c>
      <c r="D51" s="29">
        <v>16.1</v>
      </c>
      <c r="E51" s="29">
        <v>15.1</v>
      </c>
      <c r="F51" s="29">
        <v>15.1</v>
      </c>
      <c r="G51" s="29"/>
      <c r="H51" s="87">
        <v>3.7</v>
      </c>
      <c r="I51" s="79"/>
      <c r="J51" s="79">
        <v>6.65</v>
      </c>
      <c r="K51" s="79"/>
    </row>
    <row r="52" spans="1:11" ht="24" customHeight="1">
      <c r="A52" s="84" t="s">
        <v>329</v>
      </c>
      <c r="B52" s="29">
        <v>17.5</v>
      </c>
      <c r="C52" s="29">
        <v>17.5</v>
      </c>
      <c r="D52" s="29">
        <v>17.5</v>
      </c>
      <c r="E52" s="29">
        <v>18.8</v>
      </c>
      <c r="F52" s="29">
        <v>18.8</v>
      </c>
      <c r="G52" s="29"/>
      <c r="H52" s="87">
        <v>3.7</v>
      </c>
      <c r="I52" s="79"/>
      <c r="J52" s="79">
        <v>6.65</v>
      </c>
      <c r="K52" s="79"/>
    </row>
    <row r="53" spans="1:11" ht="15.75">
      <c r="A53" s="76"/>
      <c r="B53" s="260" t="s">
        <v>11</v>
      </c>
      <c r="C53" s="261"/>
      <c r="D53" s="262"/>
      <c r="E53" s="260" t="s">
        <v>12</v>
      </c>
      <c r="F53" s="261"/>
      <c r="G53" s="262"/>
      <c r="H53" s="79"/>
      <c r="I53" s="79"/>
      <c r="J53" s="79"/>
      <c r="K53" s="79"/>
    </row>
    <row r="54" spans="1:11" ht="15.75">
      <c r="A54" s="46" t="s">
        <v>22</v>
      </c>
      <c r="B54" s="78" t="s">
        <v>16</v>
      </c>
      <c r="C54" s="78" t="s">
        <v>15</v>
      </c>
      <c r="D54" s="46" t="s">
        <v>14</v>
      </c>
      <c r="E54" s="46" t="s">
        <v>16</v>
      </c>
      <c r="F54" s="46" t="s">
        <v>15</v>
      </c>
      <c r="G54" s="46" t="s">
        <v>14</v>
      </c>
      <c r="H54" s="79"/>
      <c r="I54" s="79"/>
      <c r="J54" s="79"/>
      <c r="K54" s="79"/>
    </row>
    <row r="55" spans="1:11" ht="15.75">
      <c r="A55" s="46" t="s">
        <v>23</v>
      </c>
      <c r="B55" s="78" t="s">
        <v>17</v>
      </c>
      <c r="C55" s="97"/>
      <c r="D55" s="46"/>
      <c r="E55" s="46" t="s">
        <v>17</v>
      </c>
      <c r="F55" s="98"/>
      <c r="G55" s="46"/>
      <c r="H55" s="79"/>
      <c r="I55" s="79"/>
      <c r="J55" s="79"/>
      <c r="K55" s="79"/>
    </row>
    <row r="56" spans="1:11" ht="31.5" customHeight="1">
      <c r="A56" s="84" t="s">
        <v>330</v>
      </c>
      <c r="B56" s="29">
        <v>18.85</v>
      </c>
      <c r="C56" s="29">
        <v>18.85</v>
      </c>
      <c r="D56" s="29">
        <v>18.85</v>
      </c>
      <c r="E56" s="29"/>
      <c r="F56" s="29"/>
      <c r="G56" s="29"/>
      <c r="H56" s="87">
        <v>3.7</v>
      </c>
      <c r="I56" s="79"/>
      <c r="J56" s="79">
        <v>6.65</v>
      </c>
      <c r="K56" s="79"/>
    </row>
    <row r="57" spans="1:11" ht="18.75" customHeight="1">
      <c r="A57" s="86" t="s">
        <v>148</v>
      </c>
      <c r="B57" s="29">
        <v>15.95</v>
      </c>
      <c r="C57" s="29">
        <v>23.88</v>
      </c>
      <c r="D57" s="29">
        <v>23.88</v>
      </c>
      <c r="E57" s="32"/>
      <c r="F57" s="32"/>
      <c r="G57" s="32"/>
      <c r="H57" s="87">
        <f>B57</f>
        <v>15.95</v>
      </c>
      <c r="I57" s="79"/>
      <c r="J57" s="79"/>
      <c r="K57" s="79"/>
    </row>
    <row r="58" spans="1:11" ht="18" customHeight="1">
      <c r="A58" s="86" t="s">
        <v>105</v>
      </c>
      <c r="B58" s="29">
        <v>10.68</v>
      </c>
      <c r="C58" s="29">
        <v>19.2</v>
      </c>
      <c r="D58" s="29">
        <v>23.88</v>
      </c>
      <c r="E58" s="32"/>
      <c r="F58" s="32"/>
      <c r="G58" s="32"/>
      <c r="H58" s="87">
        <f>B58</f>
        <v>10.68</v>
      </c>
      <c r="I58" s="79"/>
      <c r="J58" s="79"/>
      <c r="K58" s="79"/>
    </row>
    <row r="59" spans="1:11" s="43" customFormat="1" ht="19.5" customHeight="1">
      <c r="A59" s="145" t="s">
        <v>452</v>
      </c>
      <c r="B59" s="37"/>
      <c r="C59" s="37"/>
      <c r="D59" s="37"/>
      <c r="E59" s="37"/>
      <c r="F59" s="37"/>
      <c r="G59" s="37"/>
      <c r="H59" s="203">
        <f>B59</f>
        <v>0</v>
      </c>
      <c r="I59" s="54"/>
      <c r="J59" s="54">
        <v>5.33</v>
      </c>
      <c r="K59" s="54"/>
    </row>
    <row r="60" spans="1:11" s="43" customFormat="1" ht="33" customHeight="1">
      <c r="A60" s="41" t="s">
        <v>446</v>
      </c>
      <c r="B60" s="37" t="s">
        <v>448</v>
      </c>
      <c r="C60" s="37" t="s">
        <v>448</v>
      </c>
      <c r="D60" s="37" t="s">
        <v>448</v>
      </c>
      <c r="E60" s="37" t="s">
        <v>449</v>
      </c>
      <c r="F60" s="37" t="s">
        <v>449</v>
      </c>
      <c r="G60" s="37" t="s">
        <v>449</v>
      </c>
      <c r="H60" s="203"/>
      <c r="I60" s="54"/>
      <c r="J60" s="54"/>
      <c r="K60" s="54"/>
    </row>
    <row r="61" spans="1:11" s="43" customFormat="1" ht="33" customHeight="1">
      <c r="A61" s="41" t="s">
        <v>447</v>
      </c>
      <c r="B61" s="37" t="s">
        <v>450</v>
      </c>
      <c r="C61" s="37" t="s">
        <v>450</v>
      </c>
      <c r="D61" s="37" t="s">
        <v>450</v>
      </c>
      <c r="E61" s="37" t="s">
        <v>451</v>
      </c>
      <c r="F61" s="37" t="s">
        <v>451</v>
      </c>
      <c r="G61" s="37" t="s">
        <v>451</v>
      </c>
      <c r="H61" s="203"/>
      <c r="I61" s="54"/>
      <c r="J61" s="54"/>
      <c r="K61" s="54"/>
    </row>
    <row r="62" spans="1:11" s="152" customFormat="1" ht="21.75" customHeight="1">
      <c r="A62" s="149" t="s">
        <v>147</v>
      </c>
      <c r="B62" s="118">
        <v>19.8</v>
      </c>
      <c r="C62" s="118">
        <v>30.9</v>
      </c>
      <c r="D62" s="118">
        <v>40.2</v>
      </c>
      <c r="E62" s="118">
        <v>37.2</v>
      </c>
      <c r="F62" s="118">
        <v>54</v>
      </c>
      <c r="G62" s="118">
        <v>70.5</v>
      </c>
      <c r="H62" s="150">
        <f>B62</f>
        <v>19.8</v>
      </c>
      <c r="I62" s="151"/>
      <c r="J62" s="150">
        <v>6.3</v>
      </c>
      <c r="K62" s="151"/>
    </row>
    <row r="63" spans="1:11" ht="30.75" customHeight="1">
      <c r="A63" s="96" t="s">
        <v>146</v>
      </c>
      <c r="B63" s="29">
        <v>13.88</v>
      </c>
      <c r="C63" s="29">
        <v>13.88</v>
      </c>
      <c r="D63" s="29">
        <v>13.88</v>
      </c>
      <c r="E63" s="29">
        <v>8.68</v>
      </c>
      <c r="F63" s="29">
        <v>8.68</v>
      </c>
      <c r="G63" s="29">
        <v>8.68</v>
      </c>
      <c r="H63" s="79"/>
      <c r="I63" s="79">
        <v>1.47</v>
      </c>
      <c r="J63" s="79"/>
      <c r="K63" s="79">
        <v>1.27</v>
      </c>
    </row>
    <row r="64" spans="1:11" ht="18" customHeight="1">
      <c r="A64" s="86" t="s">
        <v>27</v>
      </c>
      <c r="B64" s="29"/>
      <c r="C64" s="29"/>
      <c r="D64" s="29"/>
      <c r="E64" s="29"/>
      <c r="F64" s="29"/>
      <c r="G64" s="29"/>
      <c r="H64" s="79"/>
      <c r="I64" s="79"/>
      <c r="J64" s="79"/>
      <c r="K64" s="79"/>
    </row>
    <row r="65" spans="1:11" ht="18" customHeight="1">
      <c r="A65" s="84" t="s">
        <v>169</v>
      </c>
      <c r="B65" s="29"/>
      <c r="C65" s="29"/>
      <c r="D65" s="29"/>
      <c r="E65" s="29"/>
      <c r="F65" s="29"/>
      <c r="G65" s="29"/>
      <c r="H65" s="79"/>
      <c r="I65" s="87">
        <v>2.1</v>
      </c>
      <c r="J65" s="79"/>
      <c r="K65" s="87">
        <v>3.5</v>
      </c>
    </row>
    <row r="66" spans="1:11" ht="24.75" customHeight="1">
      <c r="A66" s="61" t="s">
        <v>170</v>
      </c>
      <c r="B66" s="29">
        <v>20.82</v>
      </c>
      <c r="C66" s="29">
        <v>20.82</v>
      </c>
      <c r="D66" s="29">
        <v>20.82</v>
      </c>
      <c r="E66" s="29">
        <v>40.18</v>
      </c>
      <c r="F66" s="29">
        <v>40.18</v>
      </c>
      <c r="G66" s="29">
        <v>40.18</v>
      </c>
      <c r="H66" s="79"/>
      <c r="I66" s="87">
        <v>2.1</v>
      </c>
      <c r="J66" s="79"/>
      <c r="K66" s="87">
        <v>3.5</v>
      </c>
    </row>
    <row r="67" spans="1:11" s="152" customFormat="1" ht="24.75" customHeight="1">
      <c r="A67" s="188" t="s">
        <v>143</v>
      </c>
      <c r="B67" s="118">
        <v>45.05</v>
      </c>
      <c r="C67" s="118">
        <v>45.05</v>
      </c>
      <c r="D67" s="118">
        <v>45.05</v>
      </c>
      <c r="E67" s="118">
        <v>25.09</v>
      </c>
      <c r="F67" s="118">
        <v>25.09</v>
      </c>
      <c r="G67" s="118">
        <v>25.09</v>
      </c>
      <c r="H67" s="151"/>
      <c r="I67" s="150"/>
      <c r="J67" s="151"/>
      <c r="K67" s="150"/>
    </row>
    <row r="68" spans="1:11" ht="24.75" customHeight="1">
      <c r="A68" s="61" t="s">
        <v>171</v>
      </c>
      <c r="B68" s="29">
        <v>29.71</v>
      </c>
      <c r="C68" s="29">
        <v>29.71</v>
      </c>
      <c r="D68" s="29">
        <v>29.71</v>
      </c>
      <c r="E68" s="29">
        <v>23.62</v>
      </c>
      <c r="F68" s="29">
        <v>23.62</v>
      </c>
      <c r="G68" s="29">
        <v>23.62</v>
      </c>
      <c r="H68" s="79"/>
      <c r="I68" s="87">
        <v>2.1</v>
      </c>
      <c r="J68" s="79"/>
      <c r="K68" s="87">
        <v>3.5</v>
      </c>
    </row>
    <row r="69" spans="1:11" ht="30" customHeight="1">
      <c r="A69" s="99" t="s">
        <v>172</v>
      </c>
      <c r="B69" s="29">
        <v>15.9</v>
      </c>
      <c r="C69" s="29">
        <v>55.2</v>
      </c>
      <c r="D69" s="29">
        <v>55.2</v>
      </c>
      <c r="E69" s="29">
        <v>11.4</v>
      </c>
      <c r="F69" s="29">
        <v>46.2</v>
      </c>
      <c r="G69" s="29">
        <v>46.2</v>
      </c>
      <c r="H69" s="79"/>
      <c r="I69" s="79"/>
      <c r="J69" s="79"/>
      <c r="K69" s="79"/>
    </row>
    <row r="70" spans="1:11" ht="33" customHeight="1">
      <c r="A70" s="84" t="s">
        <v>192</v>
      </c>
      <c r="B70" s="29">
        <v>13.44</v>
      </c>
      <c r="C70" s="29">
        <v>77.7</v>
      </c>
      <c r="D70" s="29">
        <v>77.7</v>
      </c>
      <c r="E70" s="29">
        <v>11.4</v>
      </c>
      <c r="F70" s="29">
        <v>72.6</v>
      </c>
      <c r="G70" s="29">
        <v>72.6</v>
      </c>
      <c r="H70" s="87">
        <f>B70</f>
        <v>13.44</v>
      </c>
      <c r="I70" s="79"/>
      <c r="J70" s="87">
        <f>E70</f>
        <v>11.4</v>
      </c>
      <c r="K70" s="79"/>
    </row>
    <row r="71" spans="1:11" ht="20.25" customHeight="1">
      <c r="A71" s="88" t="s">
        <v>119</v>
      </c>
      <c r="B71" s="29">
        <v>12</v>
      </c>
      <c r="C71" s="29">
        <v>20</v>
      </c>
      <c r="D71" s="29">
        <v>20</v>
      </c>
      <c r="E71" s="29">
        <v>8.8</v>
      </c>
      <c r="F71" s="29">
        <v>20</v>
      </c>
      <c r="G71" s="29">
        <v>20</v>
      </c>
      <c r="H71" s="79"/>
      <c r="I71" s="79">
        <v>1.87</v>
      </c>
      <c r="J71" s="79"/>
      <c r="K71" s="79">
        <v>2.94</v>
      </c>
    </row>
    <row r="72" spans="1:11" ht="18" customHeight="1">
      <c r="A72" s="86" t="s">
        <v>213</v>
      </c>
      <c r="B72" s="24">
        <v>18.48</v>
      </c>
      <c r="C72" s="24">
        <v>24.78</v>
      </c>
      <c r="D72" s="24">
        <v>27.66</v>
      </c>
      <c r="E72" s="24">
        <v>17.7</v>
      </c>
      <c r="F72" s="24">
        <v>23.76</v>
      </c>
      <c r="G72" s="24">
        <v>26.46</v>
      </c>
      <c r="H72" s="87">
        <f>B72</f>
        <v>18.48</v>
      </c>
      <c r="I72" s="79"/>
      <c r="J72" s="87">
        <f>E72</f>
        <v>17.7</v>
      </c>
      <c r="K72" s="79"/>
    </row>
    <row r="73" spans="1:11" ht="13.5" customHeight="1">
      <c r="A73" s="100" t="s">
        <v>28</v>
      </c>
      <c r="B73" s="29"/>
      <c r="C73" s="29"/>
      <c r="D73" s="29"/>
      <c r="E73" s="29"/>
      <c r="F73" s="29"/>
      <c r="G73" s="29"/>
      <c r="H73" s="79">
        <v>3.08</v>
      </c>
      <c r="I73" s="79">
        <v>3.08</v>
      </c>
      <c r="J73" s="79">
        <v>2.82</v>
      </c>
      <c r="K73" s="79">
        <v>2.82</v>
      </c>
    </row>
    <row r="74" spans="1:11" ht="118.5" customHeight="1">
      <c r="A74" s="101" t="s">
        <v>342</v>
      </c>
      <c r="B74" s="153">
        <f>19.227*1.2</f>
        <v>23.0724</v>
      </c>
      <c r="C74" s="153">
        <f>19.227*1.2</f>
        <v>23.0724</v>
      </c>
      <c r="D74" s="153">
        <f>19.227*1.2</f>
        <v>23.0724</v>
      </c>
      <c r="E74" s="29">
        <f>19.723*1.2</f>
        <v>23.667599999999997</v>
      </c>
      <c r="F74" s="29">
        <f>19.723*1.2</f>
        <v>23.667599999999997</v>
      </c>
      <c r="G74" s="29">
        <f>19.723*1.2</f>
        <v>23.667599999999997</v>
      </c>
      <c r="H74" s="79"/>
      <c r="I74" s="79"/>
      <c r="J74" s="79"/>
      <c r="K74" s="79"/>
    </row>
    <row r="75" spans="1:11" ht="48" customHeight="1">
      <c r="A75" s="101" t="s">
        <v>227</v>
      </c>
      <c r="B75" s="29">
        <v>13.9</v>
      </c>
      <c r="C75" s="29">
        <v>13.9</v>
      </c>
      <c r="D75" s="29">
        <v>13.9</v>
      </c>
      <c r="E75" s="29">
        <v>9.6</v>
      </c>
      <c r="F75" s="29">
        <v>9.6</v>
      </c>
      <c r="G75" s="29">
        <v>9.6</v>
      </c>
      <c r="H75" s="79"/>
      <c r="I75" s="79"/>
      <c r="J75" s="79"/>
      <c r="K75" s="79"/>
    </row>
    <row r="76" spans="1:11" s="43" customFormat="1" ht="37.5" customHeight="1">
      <c r="A76" s="102" t="s">
        <v>355</v>
      </c>
      <c r="B76" s="24">
        <v>20.44</v>
      </c>
      <c r="C76" s="24">
        <v>20.44</v>
      </c>
      <c r="D76" s="24">
        <v>20.44</v>
      </c>
      <c r="E76" s="24">
        <v>9.85</v>
      </c>
      <c r="F76" s="24">
        <v>9.85</v>
      </c>
      <c r="G76" s="24">
        <v>9.85</v>
      </c>
      <c r="H76" s="54"/>
      <c r="I76" s="54"/>
      <c r="J76" s="54"/>
      <c r="K76" s="54"/>
    </row>
    <row r="77" spans="1:11" ht="18" customHeight="1">
      <c r="A77" s="103" t="s">
        <v>372</v>
      </c>
      <c r="B77" s="29">
        <v>15.72</v>
      </c>
      <c r="C77" s="29">
        <v>21.59</v>
      </c>
      <c r="D77" s="29">
        <v>30.84</v>
      </c>
      <c r="E77" s="29">
        <v>14.04</v>
      </c>
      <c r="F77" s="29">
        <v>19.27</v>
      </c>
      <c r="G77" s="29">
        <v>27.53</v>
      </c>
      <c r="H77" s="79"/>
      <c r="I77" s="79">
        <v>3.87</v>
      </c>
      <c r="J77" s="79"/>
      <c r="K77" s="79">
        <v>4.67</v>
      </c>
    </row>
    <row r="78" spans="1:11" ht="18" customHeight="1">
      <c r="A78" s="103" t="s">
        <v>57</v>
      </c>
      <c r="B78" s="29">
        <v>13.15</v>
      </c>
      <c r="C78" s="29">
        <v>13.15</v>
      </c>
      <c r="D78" s="29">
        <v>13.15</v>
      </c>
      <c r="E78" s="29">
        <v>10.94</v>
      </c>
      <c r="F78" s="29">
        <v>10.94</v>
      </c>
      <c r="G78" s="29">
        <v>10.94</v>
      </c>
      <c r="H78" s="79"/>
      <c r="I78" s="87">
        <v>1.5</v>
      </c>
      <c r="J78" s="87"/>
      <c r="K78" s="87">
        <v>1.3</v>
      </c>
    </row>
    <row r="79" spans="1:11" ht="18" customHeight="1">
      <c r="A79" s="79" t="s">
        <v>43</v>
      </c>
      <c r="B79" s="29"/>
      <c r="C79" s="29">
        <v>12.9</v>
      </c>
      <c r="D79" s="29">
        <v>12.9</v>
      </c>
      <c r="E79" s="29">
        <v>4.43</v>
      </c>
      <c r="F79" s="29">
        <v>12</v>
      </c>
      <c r="G79" s="29">
        <v>12</v>
      </c>
      <c r="H79" s="79"/>
      <c r="I79" s="79"/>
      <c r="J79" s="79"/>
      <c r="K79" s="87">
        <v>1</v>
      </c>
    </row>
    <row r="80" spans="1:11" ht="18" customHeight="1">
      <c r="A80" s="79" t="s">
        <v>264</v>
      </c>
      <c r="B80" s="29">
        <v>29.37</v>
      </c>
      <c r="C80" s="29">
        <v>40.52</v>
      </c>
      <c r="D80" s="29">
        <v>52.86</v>
      </c>
      <c r="E80" s="29">
        <v>16.01</v>
      </c>
      <c r="F80" s="29">
        <v>22.09</v>
      </c>
      <c r="G80" s="29">
        <v>28.81</v>
      </c>
      <c r="H80" s="79"/>
      <c r="I80" s="79"/>
      <c r="J80" s="79"/>
      <c r="K80" s="87">
        <v>1</v>
      </c>
    </row>
    <row r="81" spans="1:11" ht="18" customHeight="1">
      <c r="A81" s="86" t="s">
        <v>44</v>
      </c>
      <c r="B81" s="29"/>
      <c r="C81" s="29"/>
      <c r="D81" s="29"/>
      <c r="E81" s="32"/>
      <c r="F81" s="32"/>
      <c r="G81" s="32"/>
      <c r="H81" s="79"/>
      <c r="I81" s="79"/>
      <c r="J81" s="79"/>
      <c r="K81" s="79"/>
    </row>
    <row r="82" spans="1:11" ht="23.25" customHeight="1">
      <c r="A82" s="41" t="s">
        <v>222</v>
      </c>
      <c r="B82" s="29">
        <v>15.24</v>
      </c>
      <c r="C82" s="29">
        <v>124.2</v>
      </c>
      <c r="D82" s="29">
        <v>124.2</v>
      </c>
      <c r="E82" s="29">
        <v>10.26</v>
      </c>
      <c r="F82" s="29">
        <v>80.04</v>
      </c>
      <c r="G82" s="29">
        <v>80.04</v>
      </c>
      <c r="H82" s="79"/>
      <c r="I82" s="87">
        <v>1.8</v>
      </c>
      <c r="J82" s="87"/>
      <c r="K82" s="87">
        <v>1.8</v>
      </c>
    </row>
    <row r="83" spans="1:11" ht="18" customHeight="1">
      <c r="A83" s="252" t="s">
        <v>457</v>
      </c>
      <c r="B83" s="104"/>
      <c r="C83" s="104"/>
      <c r="D83" s="104"/>
      <c r="E83" s="29">
        <v>24.36</v>
      </c>
      <c r="F83" s="29">
        <v>22.2</v>
      </c>
      <c r="G83" s="29">
        <v>24.48</v>
      </c>
      <c r="H83" s="79"/>
      <c r="I83" s="79"/>
      <c r="J83" s="79"/>
      <c r="K83" s="79">
        <v>0.95</v>
      </c>
    </row>
    <row r="84" spans="1:11" ht="18" customHeight="1">
      <c r="A84" s="86" t="s">
        <v>145</v>
      </c>
      <c r="B84" s="56">
        <v>15.1</v>
      </c>
      <c r="C84" s="56">
        <v>18.12</v>
      </c>
      <c r="D84" s="56">
        <v>19.62</v>
      </c>
      <c r="E84" s="25">
        <v>19.14</v>
      </c>
      <c r="F84" s="25">
        <v>22.97</v>
      </c>
      <c r="G84" s="24">
        <v>24.89</v>
      </c>
      <c r="H84" s="79"/>
      <c r="I84" s="79">
        <v>4.66</v>
      </c>
      <c r="J84" s="79"/>
      <c r="K84" s="79">
        <v>5.46</v>
      </c>
    </row>
    <row r="85" spans="1:11" ht="18" customHeight="1">
      <c r="A85" s="86" t="s">
        <v>187</v>
      </c>
      <c r="B85" s="56"/>
      <c r="C85" s="56"/>
      <c r="D85" s="56"/>
      <c r="E85" s="24">
        <v>17.82</v>
      </c>
      <c r="F85" s="25">
        <v>64.15</v>
      </c>
      <c r="G85" s="24">
        <v>120.8</v>
      </c>
      <c r="H85" s="79"/>
      <c r="I85" s="79"/>
      <c r="J85" s="79"/>
      <c r="K85" s="79"/>
    </row>
    <row r="86" spans="1:11" ht="23.25" customHeight="1">
      <c r="A86" s="41" t="s">
        <v>371</v>
      </c>
      <c r="B86" s="105">
        <v>17.5</v>
      </c>
      <c r="C86" s="105">
        <v>19.24</v>
      </c>
      <c r="D86" s="105">
        <v>25.1</v>
      </c>
      <c r="E86" s="35">
        <v>7.7</v>
      </c>
      <c r="F86" s="35">
        <v>8.33</v>
      </c>
      <c r="G86" s="35">
        <v>10.53</v>
      </c>
      <c r="H86" s="79"/>
      <c r="I86" s="79">
        <v>3.85</v>
      </c>
      <c r="J86" s="79"/>
      <c r="K86" s="79">
        <v>2.58</v>
      </c>
    </row>
    <row r="87" spans="1:11" ht="29.25" customHeight="1">
      <c r="A87" s="41" t="s">
        <v>370</v>
      </c>
      <c r="B87" s="105">
        <v>12.35</v>
      </c>
      <c r="C87" s="105">
        <v>13.53</v>
      </c>
      <c r="D87" s="105">
        <v>17.64</v>
      </c>
      <c r="E87" s="35">
        <v>7.7</v>
      </c>
      <c r="F87" s="35">
        <v>8.33</v>
      </c>
      <c r="G87" s="35">
        <v>10.53</v>
      </c>
      <c r="H87" s="79"/>
      <c r="I87" s="79"/>
      <c r="J87" s="79"/>
      <c r="K87" s="79"/>
    </row>
    <row r="88" spans="1:11" ht="18" customHeight="1">
      <c r="A88" s="79" t="s">
        <v>144</v>
      </c>
      <c r="B88" s="104">
        <v>10.75</v>
      </c>
      <c r="C88" s="104"/>
      <c r="D88" s="104"/>
      <c r="E88" s="29"/>
      <c r="F88" s="29"/>
      <c r="G88" s="32"/>
      <c r="H88" s="79"/>
      <c r="I88" s="79">
        <v>1.95</v>
      </c>
      <c r="J88" s="79"/>
      <c r="K88" s="79"/>
    </row>
    <row r="89" spans="1:11" ht="18" customHeight="1">
      <c r="A89" s="79" t="s">
        <v>271</v>
      </c>
      <c r="B89" s="104">
        <v>19.2</v>
      </c>
      <c r="C89" s="104">
        <v>21</v>
      </c>
      <c r="D89" s="104">
        <v>27.45</v>
      </c>
      <c r="E89" s="29"/>
      <c r="F89" s="29"/>
      <c r="G89" s="32"/>
      <c r="H89" s="79"/>
      <c r="I89" s="79">
        <v>1.95</v>
      </c>
      <c r="J89" s="79"/>
      <c r="K89" s="79"/>
    </row>
    <row r="90" spans="1:11" ht="18" customHeight="1">
      <c r="A90" s="79" t="s">
        <v>272</v>
      </c>
      <c r="B90" s="104">
        <v>20.64</v>
      </c>
      <c r="C90" s="104"/>
      <c r="D90" s="104"/>
      <c r="E90" s="29"/>
      <c r="F90" s="29"/>
      <c r="G90" s="32"/>
      <c r="H90" s="79"/>
      <c r="I90" s="79">
        <v>1.95</v>
      </c>
      <c r="J90" s="79"/>
      <c r="K90" s="79"/>
    </row>
    <row r="91" spans="1:11" ht="18" customHeight="1">
      <c r="A91" s="79" t="s">
        <v>369</v>
      </c>
      <c r="B91" s="104">
        <v>21.1</v>
      </c>
      <c r="C91" s="104"/>
      <c r="D91" s="104"/>
      <c r="E91" s="29"/>
      <c r="F91" s="29"/>
      <c r="G91" s="32"/>
      <c r="H91" s="79"/>
      <c r="I91" s="79">
        <v>1.95</v>
      </c>
      <c r="J91" s="79"/>
      <c r="K91" s="79"/>
    </row>
    <row r="92" spans="1:11" ht="36.75" customHeight="1">
      <c r="A92" s="185" t="s">
        <v>225</v>
      </c>
      <c r="B92" s="104">
        <v>9.9</v>
      </c>
      <c r="C92" s="104"/>
      <c r="D92" s="104">
        <v>9.9</v>
      </c>
      <c r="E92" s="29">
        <v>24.46</v>
      </c>
      <c r="F92" s="29"/>
      <c r="G92" s="32">
        <v>24.46</v>
      </c>
      <c r="H92" s="79"/>
      <c r="I92" s="79"/>
      <c r="J92" s="79"/>
      <c r="K92" s="79"/>
    </row>
    <row r="93" spans="1:11" ht="29.25" customHeight="1">
      <c r="A93" s="185" t="s">
        <v>276</v>
      </c>
      <c r="B93" s="104"/>
      <c r="C93" s="104"/>
      <c r="D93" s="104"/>
      <c r="E93" s="29"/>
      <c r="F93" s="29"/>
      <c r="G93" s="32"/>
      <c r="H93" s="79"/>
      <c r="I93" s="79"/>
      <c r="J93" s="79"/>
      <c r="K93" s="79"/>
    </row>
    <row r="94" spans="1:11" ht="18" customHeight="1">
      <c r="A94" s="79" t="s">
        <v>277</v>
      </c>
      <c r="B94" s="104">
        <v>15.84</v>
      </c>
      <c r="C94" s="104"/>
      <c r="D94" s="104"/>
      <c r="E94" s="29"/>
      <c r="F94" s="29"/>
      <c r="G94" s="32"/>
      <c r="H94" s="79"/>
      <c r="I94" s="79">
        <v>1.95</v>
      </c>
      <c r="J94" s="79"/>
      <c r="K94" s="79"/>
    </row>
    <row r="95" spans="1:11" ht="18" customHeight="1">
      <c r="A95" s="79" t="s">
        <v>278</v>
      </c>
      <c r="B95" s="104">
        <v>15.82</v>
      </c>
      <c r="C95" s="104"/>
      <c r="D95" s="104"/>
      <c r="E95" s="29"/>
      <c r="F95" s="29"/>
      <c r="G95" s="32"/>
      <c r="H95" s="79"/>
      <c r="I95" s="79">
        <v>1.95</v>
      </c>
      <c r="J95" s="79"/>
      <c r="K95" s="79"/>
    </row>
    <row r="96" spans="1:11" ht="18" customHeight="1">
      <c r="A96" s="79" t="s">
        <v>279</v>
      </c>
      <c r="B96" s="104">
        <v>16.85</v>
      </c>
      <c r="C96" s="104"/>
      <c r="D96" s="104"/>
      <c r="E96" s="29"/>
      <c r="F96" s="29"/>
      <c r="G96" s="32"/>
      <c r="H96" s="79"/>
      <c r="I96" s="79">
        <v>1.95</v>
      </c>
      <c r="J96" s="79"/>
      <c r="K96" s="79"/>
    </row>
    <row r="97" spans="1:11" ht="18" customHeight="1">
      <c r="A97" s="79" t="s">
        <v>280</v>
      </c>
      <c r="B97" s="104">
        <v>14.65</v>
      </c>
      <c r="C97" s="104"/>
      <c r="D97" s="104"/>
      <c r="E97" s="29"/>
      <c r="F97" s="29"/>
      <c r="G97" s="32"/>
      <c r="H97" s="79"/>
      <c r="I97" s="79">
        <v>1.95</v>
      </c>
      <c r="J97" s="79"/>
      <c r="K97" s="79"/>
    </row>
    <row r="98" spans="1:11" ht="18" customHeight="1">
      <c r="A98" s="79" t="s">
        <v>281</v>
      </c>
      <c r="B98" s="104">
        <v>16.38</v>
      </c>
      <c r="C98" s="104"/>
      <c r="D98" s="104"/>
      <c r="E98" s="29"/>
      <c r="F98" s="29"/>
      <c r="G98" s="32"/>
      <c r="H98" s="79"/>
      <c r="I98" s="79">
        <v>1.95</v>
      </c>
      <c r="J98" s="79"/>
      <c r="K98" s="79"/>
    </row>
    <row r="99" spans="1:11" ht="18" customHeight="1">
      <c r="A99" s="79" t="s">
        <v>282</v>
      </c>
      <c r="B99" s="29">
        <v>15.84</v>
      </c>
      <c r="C99" s="29"/>
      <c r="D99" s="29"/>
      <c r="E99" s="29"/>
      <c r="F99" s="29"/>
      <c r="G99" s="32"/>
      <c r="H99" s="79"/>
      <c r="I99" s="79">
        <v>1.95</v>
      </c>
      <c r="J99" s="79"/>
      <c r="K99" s="79"/>
    </row>
    <row r="100" spans="1:11" ht="15.75">
      <c r="A100" s="76"/>
      <c r="B100" s="260" t="s">
        <v>11</v>
      </c>
      <c r="C100" s="261"/>
      <c r="D100" s="262"/>
      <c r="E100" s="260" t="s">
        <v>12</v>
      </c>
      <c r="F100" s="261"/>
      <c r="G100" s="262"/>
      <c r="H100" s="79"/>
      <c r="I100" s="79"/>
      <c r="J100" s="79"/>
      <c r="K100" s="79"/>
    </row>
    <row r="101" spans="1:11" ht="15.75">
      <c r="A101" s="46" t="s">
        <v>22</v>
      </c>
      <c r="B101" s="78" t="s">
        <v>16</v>
      </c>
      <c r="C101" s="78" t="s">
        <v>15</v>
      </c>
      <c r="D101" s="46" t="s">
        <v>14</v>
      </c>
      <c r="E101" s="46" t="s">
        <v>16</v>
      </c>
      <c r="F101" s="46" t="s">
        <v>15</v>
      </c>
      <c r="G101" s="46" t="s">
        <v>14</v>
      </c>
      <c r="H101" s="79"/>
      <c r="I101" s="79"/>
      <c r="J101" s="79"/>
      <c r="K101" s="79"/>
    </row>
    <row r="102" spans="1:11" ht="15.75">
      <c r="A102" s="46" t="s">
        <v>23</v>
      </c>
      <c r="B102" s="78" t="s">
        <v>17</v>
      </c>
      <c r="C102" s="97"/>
      <c r="D102" s="46"/>
      <c r="E102" s="46" t="s">
        <v>17</v>
      </c>
      <c r="F102" s="98"/>
      <c r="G102" s="46"/>
      <c r="H102" s="79"/>
      <c r="I102" s="79"/>
      <c r="J102" s="79"/>
      <c r="K102" s="79"/>
    </row>
    <row r="103" spans="1:11" ht="35.25" customHeight="1">
      <c r="A103" s="41" t="s">
        <v>221</v>
      </c>
      <c r="B103" s="104">
        <v>22.6</v>
      </c>
      <c r="C103" s="104">
        <v>28.8</v>
      </c>
      <c r="D103" s="104">
        <v>32.4</v>
      </c>
      <c r="E103" s="29">
        <v>35.49</v>
      </c>
      <c r="F103" s="29">
        <v>49.78</v>
      </c>
      <c r="G103" s="29">
        <v>56.28</v>
      </c>
      <c r="H103" s="79"/>
      <c r="I103" s="79"/>
      <c r="J103" s="79"/>
      <c r="K103" s="79"/>
    </row>
    <row r="104" spans="1:11" ht="34.5" customHeight="1">
      <c r="A104" s="84" t="s">
        <v>307</v>
      </c>
      <c r="B104" s="35" t="s">
        <v>295</v>
      </c>
      <c r="C104" s="35" t="s">
        <v>295</v>
      </c>
      <c r="D104" s="35" t="s">
        <v>295</v>
      </c>
      <c r="E104" s="146" t="s">
        <v>296</v>
      </c>
      <c r="F104" s="146" t="s">
        <v>296</v>
      </c>
      <c r="G104" s="146" t="s">
        <v>296</v>
      </c>
      <c r="H104" s="87" t="str">
        <f aca="true" t="shared" si="0" ref="H104:H110">B104</f>
        <v>18,768
20,16 *</v>
      </c>
      <c r="I104" s="79"/>
      <c r="J104" s="87" t="str">
        <f aca="true" t="shared" si="1" ref="J104:J110">E104</f>
        <v>17,94
19,824 *</v>
      </c>
      <c r="K104" s="79"/>
    </row>
    <row r="105" spans="1:11" ht="18" customHeight="1">
      <c r="A105" s="86" t="s">
        <v>350</v>
      </c>
      <c r="B105" s="29">
        <v>18.86</v>
      </c>
      <c r="C105" s="29">
        <v>18.86</v>
      </c>
      <c r="D105" s="29">
        <v>18.86</v>
      </c>
      <c r="E105" s="29">
        <v>23.94</v>
      </c>
      <c r="F105" s="29">
        <v>23.94</v>
      </c>
      <c r="G105" s="29">
        <v>23.94</v>
      </c>
      <c r="H105" s="87">
        <f t="shared" si="0"/>
        <v>18.86</v>
      </c>
      <c r="I105" s="79"/>
      <c r="J105" s="87">
        <f t="shared" si="1"/>
        <v>23.94</v>
      </c>
      <c r="K105" s="79"/>
    </row>
    <row r="106" spans="1:11" s="43" customFormat="1" ht="35.25" customHeight="1">
      <c r="A106" s="145" t="s">
        <v>373</v>
      </c>
      <c r="B106" s="37" t="s">
        <v>348</v>
      </c>
      <c r="C106" s="37" t="s">
        <v>348</v>
      </c>
      <c r="D106" s="37" t="s">
        <v>348</v>
      </c>
      <c r="E106" s="37" t="s">
        <v>349</v>
      </c>
      <c r="F106" s="37" t="s">
        <v>349</v>
      </c>
      <c r="G106" s="37" t="s">
        <v>349</v>
      </c>
      <c r="H106" s="203" t="str">
        <f t="shared" si="0"/>
        <v>27,90
27,90 *</v>
      </c>
      <c r="I106" s="54"/>
      <c r="J106" s="203" t="str">
        <f t="shared" si="1"/>
        <v>26,20
26,20 *</v>
      </c>
      <c r="K106" s="54"/>
    </row>
    <row r="107" spans="1:11" ht="21" customHeight="1">
      <c r="A107" s="84" t="s">
        <v>315</v>
      </c>
      <c r="B107" s="29">
        <v>16.8</v>
      </c>
      <c r="C107" s="29">
        <v>37.2</v>
      </c>
      <c r="D107" s="29">
        <v>43.44</v>
      </c>
      <c r="E107" s="29">
        <v>21.12</v>
      </c>
      <c r="F107" s="29">
        <v>54</v>
      </c>
      <c r="G107" s="29">
        <v>74.16</v>
      </c>
      <c r="H107" s="87">
        <f t="shared" si="0"/>
        <v>16.8</v>
      </c>
      <c r="I107" s="79"/>
      <c r="J107" s="87">
        <f t="shared" si="1"/>
        <v>21.12</v>
      </c>
      <c r="K107" s="79"/>
    </row>
    <row r="108" spans="1:11" s="257" customFormat="1" ht="18" customHeight="1">
      <c r="A108" s="253" t="s">
        <v>462</v>
      </c>
      <c r="B108" s="254">
        <v>20.04</v>
      </c>
      <c r="C108" s="254">
        <v>20.04</v>
      </c>
      <c r="D108" s="254">
        <v>20.04</v>
      </c>
      <c r="E108" s="254">
        <v>31.01</v>
      </c>
      <c r="F108" s="254">
        <v>31.01</v>
      </c>
      <c r="G108" s="254">
        <v>31.01</v>
      </c>
      <c r="H108" s="255">
        <f t="shared" si="0"/>
        <v>20.04</v>
      </c>
      <c r="I108" s="256"/>
      <c r="J108" s="255">
        <f t="shared" si="1"/>
        <v>31.01</v>
      </c>
      <c r="K108" s="256"/>
    </row>
    <row r="109" spans="1:11" s="257" customFormat="1" ht="34.5" customHeight="1">
      <c r="A109" s="253" t="s">
        <v>463</v>
      </c>
      <c r="B109" s="258" t="s">
        <v>366</v>
      </c>
      <c r="C109" s="258" t="s">
        <v>366</v>
      </c>
      <c r="D109" s="258" t="s">
        <v>366</v>
      </c>
      <c r="E109" s="258" t="s">
        <v>367</v>
      </c>
      <c r="F109" s="258" t="s">
        <v>367</v>
      </c>
      <c r="G109" s="258" t="s">
        <v>367</v>
      </c>
      <c r="H109" s="255" t="str">
        <f>B109</f>
        <v>10,82
11,40 *</v>
      </c>
      <c r="I109" s="256"/>
      <c r="J109" s="255" t="str">
        <f>E109</f>
        <v>10,25
10,79 *</v>
      </c>
      <c r="K109" s="256"/>
    </row>
    <row r="110" spans="1:11" s="195" customFormat="1" ht="22.5" customHeight="1">
      <c r="A110" s="197" t="s">
        <v>464</v>
      </c>
      <c r="B110" s="202">
        <v>15.76</v>
      </c>
      <c r="C110" s="202">
        <v>15.76</v>
      </c>
      <c r="D110" s="202">
        <v>15.76</v>
      </c>
      <c r="E110" s="202">
        <v>16.51</v>
      </c>
      <c r="F110" s="202">
        <v>16.51</v>
      </c>
      <c r="G110" s="202">
        <v>16.51</v>
      </c>
      <c r="H110" s="196">
        <f t="shared" si="0"/>
        <v>15.76</v>
      </c>
      <c r="I110" s="194"/>
      <c r="J110" s="196">
        <f t="shared" si="1"/>
        <v>16.51</v>
      </c>
      <c r="K110" s="194"/>
    </row>
    <row r="111" ht="15.75">
      <c r="A111" s="73" t="s">
        <v>196</v>
      </c>
    </row>
    <row r="112" ht="15.75">
      <c r="A112" s="73" t="s">
        <v>318</v>
      </c>
    </row>
  </sheetData>
  <sheetProtection/>
  <mergeCells count="7">
    <mergeCell ref="B53:D53"/>
    <mergeCell ref="E53:G53"/>
    <mergeCell ref="A1:G1"/>
    <mergeCell ref="B3:D3"/>
    <mergeCell ref="E3:G3"/>
    <mergeCell ref="B100:D100"/>
    <mergeCell ref="E100:G100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69" r:id="rId1"/>
  <rowBreaks count="5" manualBreakCount="5">
    <brk id="52" max="6" man="1"/>
    <brk id="99" max="6" man="1"/>
    <brk id="115" max="6" man="1"/>
    <brk id="152" max="6" man="1"/>
    <brk id="18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26"/>
  <sheetViews>
    <sheetView view="pageBreakPreview" zoomScale="90" zoomScaleSheetLayoutView="90" zoomScalePageLayoutView="0" workbookViewId="0" topLeftCell="A93">
      <selection activeCell="Q104" sqref="Q104"/>
    </sheetView>
  </sheetViews>
  <sheetFormatPr defaultColWidth="9.00390625" defaultRowHeight="12.75"/>
  <cols>
    <col min="1" max="1" width="45.75390625" style="1" customWidth="1"/>
    <col min="2" max="2" width="49.625" style="6" hidden="1" customWidth="1"/>
    <col min="3" max="3" width="18.00390625" style="1" customWidth="1"/>
    <col min="4" max="4" width="16.75390625" style="1" customWidth="1"/>
    <col min="5" max="5" width="17.125" style="1" customWidth="1"/>
    <col min="6" max="6" width="11.125" style="1" customWidth="1"/>
    <col min="7" max="7" width="20.375" style="1" customWidth="1"/>
    <col min="8" max="8" width="17.0039062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269" t="s">
        <v>21</v>
      </c>
      <c r="B1" s="269"/>
      <c r="C1" s="269"/>
      <c r="D1" s="269"/>
      <c r="E1" s="269"/>
      <c r="F1" s="269"/>
      <c r="G1" s="269"/>
      <c r="H1" s="269"/>
    </row>
    <row r="2" spans="1:8" ht="15" customHeight="1">
      <c r="A2" s="270"/>
      <c r="B2" s="270"/>
      <c r="C2" s="270"/>
      <c r="D2" s="270"/>
      <c r="E2" s="270"/>
      <c r="F2" s="270"/>
      <c r="G2" s="270"/>
      <c r="H2" s="270"/>
    </row>
    <row r="3" spans="1:8" ht="12" customHeight="1">
      <c r="A3" s="8"/>
      <c r="B3" s="7" t="s">
        <v>78</v>
      </c>
      <c r="C3" s="47" t="s">
        <v>45</v>
      </c>
      <c r="D3" s="48"/>
      <c r="E3" s="48"/>
      <c r="F3" s="48"/>
      <c r="G3" s="48"/>
      <c r="H3" s="49"/>
    </row>
    <row r="4" spans="1:12" ht="14.25" customHeight="1">
      <c r="A4" s="46" t="s">
        <v>33</v>
      </c>
      <c r="B4" s="2"/>
      <c r="C4" s="266" t="s">
        <v>96</v>
      </c>
      <c r="D4" s="267"/>
      <c r="E4" s="268"/>
      <c r="F4" s="72" t="s">
        <v>150</v>
      </c>
      <c r="G4" s="2" t="s">
        <v>34</v>
      </c>
      <c r="H4" s="2" t="s">
        <v>38</v>
      </c>
      <c r="I4" s="7" t="s">
        <v>39</v>
      </c>
      <c r="J4" s="7" t="s">
        <v>40</v>
      </c>
      <c r="K4" s="7" t="s">
        <v>39</v>
      </c>
      <c r="L4" s="7" t="s">
        <v>40</v>
      </c>
    </row>
    <row r="5" spans="1:12" ht="14.25" customHeight="1">
      <c r="A5" s="3"/>
      <c r="B5" s="2"/>
      <c r="C5" s="2" t="s">
        <v>39</v>
      </c>
      <c r="D5" s="2" t="s">
        <v>40</v>
      </c>
      <c r="E5" s="2" t="s">
        <v>41</v>
      </c>
      <c r="F5" s="2" t="s">
        <v>151</v>
      </c>
      <c r="G5" s="2" t="s">
        <v>6</v>
      </c>
      <c r="H5" s="2" t="s">
        <v>7</v>
      </c>
      <c r="I5" s="5" t="s">
        <v>59</v>
      </c>
      <c r="J5" s="5" t="s">
        <v>60</v>
      </c>
      <c r="K5" s="5" t="s">
        <v>59</v>
      </c>
      <c r="L5" s="5" t="s">
        <v>60</v>
      </c>
    </row>
    <row r="6" spans="1:12" ht="12" customHeight="1">
      <c r="A6" s="3"/>
      <c r="B6" s="2"/>
      <c r="C6" s="2" t="s">
        <v>59</v>
      </c>
      <c r="D6" s="2" t="s">
        <v>60</v>
      </c>
      <c r="E6" s="2" t="s">
        <v>61</v>
      </c>
      <c r="F6" s="2" t="s">
        <v>59</v>
      </c>
      <c r="G6" s="2" t="s">
        <v>152</v>
      </c>
      <c r="H6" s="2" t="s">
        <v>152</v>
      </c>
      <c r="I6" s="271" t="s">
        <v>117</v>
      </c>
      <c r="J6" s="272"/>
      <c r="K6" s="264" t="s">
        <v>118</v>
      </c>
      <c r="L6" s="265"/>
    </row>
    <row r="7" spans="1:13" s="15" customFormat="1" ht="42.75" customHeight="1">
      <c r="A7" s="207" t="s">
        <v>456</v>
      </c>
      <c r="B7" s="204" t="s">
        <v>79</v>
      </c>
      <c r="C7" s="154">
        <v>1539.5</v>
      </c>
      <c r="D7" s="171" t="s">
        <v>352</v>
      </c>
      <c r="E7" s="205" t="s">
        <v>353</v>
      </c>
      <c r="F7" s="173">
        <v>1554.77</v>
      </c>
      <c r="G7" s="154">
        <v>1638.336</v>
      </c>
      <c r="H7" s="154">
        <v>1562.568</v>
      </c>
      <c r="I7" s="206" t="s">
        <v>97</v>
      </c>
      <c r="J7" s="25" t="s">
        <v>46</v>
      </c>
      <c r="K7" s="206"/>
      <c r="L7" s="25"/>
      <c r="M7" s="15">
        <f>H7/C7</f>
        <v>1.014984085742124</v>
      </c>
    </row>
    <row r="8" spans="1:12" s="209" customFormat="1" ht="26.25" customHeight="1">
      <c r="A8" s="207" t="s">
        <v>409</v>
      </c>
      <c r="B8" s="208"/>
      <c r="C8" s="154">
        <v>1515.17</v>
      </c>
      <c r="D8" s="171"/>
      <c r="E8" s="173">
        <v>126.2</v>
      </c>
      <c r="F8" s="173"/>
      <c r="G8" s="154"/>
      <c r="H8" s="154" t="s">
        <v>408</v>
      </c>
      <c r="I8" s="25"/>
      <c r="J8" s="25"/>
      <c r="K8" s="25"/>
      <c r="L8" s="25"/>
    </row>
    <row r="9" spans="1:13" s="15" customFormat="1" ht="84" customHeight="1">
      <c r="A9" s="69" t="s">
        <v>410</v>
      </c>
      <c r="B9" s="210"/>
      <c r="C9" s="154">
        <v>1854.851</v>
      </c>
      <c r="D9" s="171" t="s">
        <v>351</v>
      </c>
      <c r="E9" s="171"/>
      <c r="F9" s="154"/>
      <c r="G9" s="154">
        <v>1888.99</v>
      </c>
      <c r="H9" s="154">
        <v>1888.99</v>
      </c>
      <c r="I9" s="24"/>
      <c r="J9" s="25"/>
      <c r="K9" s="24"/>
      <c r="L9" s="25"/>
      <c r="M9" s="15">
        <f>H9/C9</f>
        <v>1.0184052519582434</v>
      </c>
    </row>
    <row r="10" spans="1:12" s="15" customFormat="1" ht="22.5" customHeight="1">
      <c r="A10" s="69" t="s">
        <v>265</v>
      </c>
      <c r="B10" s="210"/>
      <c r="C10" s="24"/>
      <c r="D10" s="37"/>
      <c r="E10" s="37"/>
      <c r="F10" s="37"/>
      <c r="G10" s="154">
        <v>3928.8</v>
      </c>
      <c r="H10" s="154">
        <v>4174.34</v>
      </c>
      <c r="I10" s="24"/>
      <c r="J10" s="37"/>
      <c r="K10" s="24"/>
      <c r="L10" s="37"/>
    </row>
    <row r="11" spans="1:13" s="16" customFormat="1" ht="64.5" customHeight="1">
      <c r="A11" s="69" t="s">
        <v>411</v>
      </c>
      <c r="B11" s="211"/>
      <c r="C11" s="212">
        <v>2066.1</v>
      </c>
      <c r="D11" s="171" t="s">
        <v>343</v>
      </c>
      <c r="E11" s="213"/>
      <c r="F11" s="213"/>
      <c r="G11" s="213">
        <v>2116.93</v>
      </c>
      <c r="H11" s="213">
        <v>2156.64</v>
      </c>
      <c r="I11" s="214"/>
      <c r="J11" s="35"/>
      <c r="K11" s="214"/>
      <c r="L11" s="35"/>
      <c r="M11" s="15">
        <f>H11/C11</f>
        <v>1.0438216930448672</v>
      </c>
    </row>
    <row r="12" spans="1:13" s="16" customFormat="1" ht="48" customHeight="1">
      <c r="A12" s="179" t="s">
        <v>412</v>
      </c>
      <c r="B12" s="20" t="s">
        <v>219</v>
      </c>
      <c r="C12" s="212">
        <v>1895.87</v>
      </c>
      <c r="D12" s="171" t="s">
        <v>361</v>
      </c>
      <c r="E12" s="213"/>
      <c r="F12" s="154">
        <f>1628.52*1.2</f>
        <v>1954.224</v>
      </c>
      <c r="G12" s="154">
        <f>1960.37*1.2</f>
        <v>2352.444</v>
      </c>
      <c r="H12" s="154">
        <f>1960.37*1.2</f>
        <v>2352.444</v>
      </c>
      <c r="I12" s="215"/>
      <c r="J12" s="57"/>
      <c r="K12" s="215"/>
      <c r="L12" s="57"/>
      <c r="M12" s="15">
        <f>H12/C12</f>
        <v>1.2408255840326605</v>
      </c>
    </row>
    <row r="13" spans="1:13" s="16" customFormat="1" ht="33.75" customHeight="1">
      <c r="A13" s="179" t="s">
        <v>336</v>
      </c>
      <c r="B13" s="23"/>
      <c r="C13" s="190"/>
      <c r="D13" s="191"/>
      <c r="E13" s="192"/>
      <c r="F13" s="155"/>
      <c r="G13" s="155"/>
      <c r="H13" s="155"/>
      <c r="I13" s="216"/>
      <c r="J13" s="193"/>
      <c r="K13" s="216"/>
      <c r="L13" s="193"/>
      <c r="M13" s="15"/>
    </row>
    <row r="14" spans="1:12" s="15" customFormat="1" ht="29.25" customHeight="1">
      <c r="A14" s="51" t="s">
        <v>359</v>
      </c>
      <c r="B14" s="27" t="s">
        <v>36</v>
      </c>
      <c r="C14" s="199" t="s">
        <v>360</v>
      </c>
      <c r="D14" s="173"/>
      <c r="E14" s="24"/>
      <c r="F14" s="24"/>
      <c r="G14" s="164">
        <v>2987.3</v>
      </c>
      <c r="H14" s="164">
        <v>5186.14</v>
      </c>
      <c r="I14" s="24">
        <v>345.63</v>
      </c>
      <c r="J14" s="24" t="s">
        <v>37</v>
      </c>
      <c r="K14" s="24"/>
      <c r="L14" s="24"/>
    </row>
    <row r="15" spans="1:13" s="16" customFormat="1" ht="15.75" customHeight="1">
      <c r="A15" s="183" t="s">
        <v>335</v>
      </c>
      <c r="B15" s="38" t="s">
        <v>82</v>
      </c>
      <c r="C15" s="24"/>
      <c r="D15" s="25"/>
      <c r="E15" s="25"/>
      <c r="F15" s="25"/>
      <c r="G15" s="154">
        <v>2646.61</v>
      </c>
      <c r="H15" s="24"/>
      <c r="I15" s="24"/>
      <c r="J15" s="25"/>
      <c r="K15" s="24">
        <v>413.41</v>
      </c>
      <c r="L15" s="25">
        <v>7.11</v>
      </c>
      <c r="M15" s="15"/>
    </row>
    <row r="16" spans="1:14" s="15" customFormat="1" ht="31.5" customHeight="1">
      <c r="A16" s="106" t="s">
        <v>326</v>
      </c>
      <c r="B16" s="107"/>
      <c r="C16" s="108"/>
      <c r="D16" s="108"/>
      <c r="E16" s="108"/>
      <c r="F16" s="108"/>
      <c r="G16" s="156">
        <v>3280.25</v>
      </c>
      <c r="H16" s="119"/>
      <c r="I16" s="108"/>
      <c r="J16" s="108"/>
      <c r="K16" s="108"/>
      <c r="L16" s="108"/>
      <c r="N16" s="16"/>
    </row>
    <row r="17" spans="1:14" s="134" customFormat="1" ht="93" customHeight="1">
      <c r="A17" s="112" t="s">
        <v>434</v>
      </c>
      <c r="B17" s="217" t="s">
        <v>80</v>
      </c>
      <c r="C17" s="218" t="s">
        <v>413</v>
      </c>
      <c r="D17" s="218" t="s">
        <v>414</v>
      </c>
      <c r="E17" s="119"/>
      <c r="F17" s="119"/>
      <c r="G17" s="218" t="s">
        <v>435</v>
      </c>
      <c r="H17" s="156" t="s">
        <v>436</v>
      </c>
      <c r="I17" s="119"/>
      <c r="J17" s="119"/>
      <c r="K17" s="119"/>
      <c r="L17" s="119"/>
      <c r="M17" s="15"/>
      <c r="N17" s="15"/>
    </row>
    <row r="18" spans="1:12" s="15" customFormat="1" ht="82.5" customHeight="1">
      <c r="A18" s="41" t="s">
        <v>396</v>
      </c>
      <c r="B18" s="23" t="s">
        <v>80</v>
      </c>
      <c r="C18" s="24"/>
      <c r="D18" s="25"/>
      <c r="E18" s="219"/>
      <c r="F18" s="219"/>
      <c r="G18" s="220" t="s">
        <v>375</v>
      </c>
      <c r="H18" s="219"/>
      <c r="I18" s="219"/>
      <c r="J18" s="219"/>
      <c r="K18" s="219"/>
      <c r="L18" s="219"/>
    </row>
    <row r="19" spans="1:14" s="109" customFormat="1" ht="36" customHeight="1">
      <c r="A19" s="69" t="s">
        <v>237</v>
      </c>
      <c r="B19" s="20" t="s">
        <v>81</v>
      </c>
      <c r="C19" s="108"/>
      <c r="D19" s="108"/>
      <c r="E19" s="108"/>
      <c r="F19" s="108"/>
      <c r="G19" s="154">
        <v>2750.83</v>
      </c>
      <c r="H19" s="36"/>
      <c r="I19" s="249"/>
      <c r="J19" s="108"/>
      <c r="K19" s="108"/>
      <c r="L19" s="108"/>
      <c r="M19" s="15"/>
      <c r="N19" s="16"/>
    </row>
    <row r="20" spans="1:13" s="16" customFormat="1" ht="48" customHeight="1">
      <c r="A20" s="68" t="s">
        <v>238</v>
      </c>
      <c r="B20" s="39" t="s">
        <v>47</v>
      </c>
      <c r="C20" s="154">
        <v>1676.93</v>
      </c>
      <c r="D20" s="171" t="s">
        <v>233</v>
      </c>
      <c r="E20" s="154"/>
      <c r="F20" s="154"/>
      <c r="G20" s="154">
        <f>1874.74*1.2</f>
        <v>2249.688</v>
      </c>
      <c r="H20" s="154">
        <f>1876.9*1.2</f>
        <v>2252.28</v>
      </c>
      <c r="I20" s="250"/>
      <c r="J20" s="24"/>
      <c r="K20" s="24"/>
      <c r="L20" s="24"/>
      <c r="M20" s="15">
        <f>H20/C20</f>
        <v>1.3430972073968503</v>
      </c>
    </row>
    <row r="21" spans="1:13" s="15" customFormat="1" ht="34.5" customHeight="1">
      <c r="A21" s="221" t="s">
        <v>415</v>
      </c>
      <c r="B21" s="222" t="s">
        <v>35</v>
      </c>
      <c r="C21" s="173">
        <v>2090.18</v>
      </c>
      <c r="D21" s="171" t="s">
        <v>347</v>
      </c>
      <c r="E21" s="172"/>
      <c r="F21" s="172"/>
      <c r="G21" s="173">
        <v>2333.35</v>
      </c>
      <c r="H21" s="173">
        <v>2333.35</v>
      </c>
      <c r="I21" s="223" t="s">
        <v>48</v>
      </c>
      <c r="J21" s="24" t="s">
        <v>49</v>
      </c>
      <c r="K21" s="223"/>
      <c r="L21" s="24"/>
      <c r="M21" s="15">
        <f>H21/C21</f>
        <v>1.1163392626472362</v>
      </c>
    </row>
    <row r="22" spans="1:13" s="15" customFormat="1" ht="34.5" customHeight="1">
      <c r="A22" s="221" t="s">
        <v>403</v>
      </c>
      <c r="B22" s="222" t="s">
        <v>35</v>
      </c>
      <c r="C22" s="173">
        <v>1725.6</v>
      </c>
      <c r="D22" s="171" t="s">
        <v>404</v>
      </c>
      <c r="E22" s="172"/>
      <c r="F22" s="172"/>
      <c r="G22" s="173">
        <v>2028</v>
      </c>
      <c r="H22" s="173">
        <v>2190</v>
      </c>
      <c r="I22" s="223" t="s">
        <v>48</v>
      </c>
      <c r="J22" s="24" t="s">
        <v>49</v>
      </c>
      <c r="K22" s="223"/>
      <c r="L22" s="24"/>
      <c r="M22" s="15">
        <f>H22/C22</f>
        <v>1.269123783031989</v>
      </c>
    </row>
    <row r="23" spans="1:16" s="16" customFormat="1" ht="36.75" customHeight="1">
      <c r="A23" s="71" t="s">
        <v>197</v>
      </c>
      <c r="B23" s="18"/>
      <c r="C23" s="37"/>
      <c r="D23" s="25"/>
      <c r="E23" s="57"/>
      <c r="F23" s="50"/>
      <c r="G23" s="24"/>
      <c r="H23" s="24"/>
      <c r="I23" s="251"/>
      <c r="J23" s="14"/>
      <c r="K23" s="14"/>
      <c r="L23" s="14"/>
      <c r="M23" s="15"/>
      <c r="N23" s="67"/>
      <c r="P23" s="67"/>
    </row>
    <row r="24" spans="1:13" s="16" customFormat="1" ht="15.75" customHeight="1">
      <c r="A24" s="52" t="s">
        <v>1</v>
      </c>
      <c r="B24" s="25" t="s">
        <v>47</v>
      </c>
      <c r="C24" s="173">
        <v>2167.66</v>
      </c>
      <c r="D24" s="154">
        <v>5.92</v>
      </c>
      <c r="E24" s="171"/>
      <c r="F24" s="172"/>
      <c r="G24" s="154">
        <v>2825.38</v>
      </c>
      <c r="H24" s="154">
        <v>2825.38</v>
      </c>
      <c r="I24" s="24"/>
      <c r="J24" s="24"/>
      <c r="K24" s="24">
        <v>276.76</v>
      </c>
      <c r="L24" s="24">
        <v>3.6</v>
      </c>
      <c r="M24" s="15">
        <f>H24/C24</f>
        <v>1.3034239687035791</v>
      </c>
    </row>
    <row r="25" spans="1:13" s="16" customFormat="1" ht="15.75" customHeight="1">
      <c r="A25" s="53" t="s">
        <v>29</v>
      </c>
      <c r="B25" s="25" t="s">
        <v>47</v>
      </c>
      <c r="C25" s="173"/>
      <c r="D25" s="154"/>
      <c r="E25" s="171"/>
      <c r="F25" s="171"/>
      <c r="G25" s="154">
        <v>2825.38</v>
      </c>
      <c r="H25" s="154">
        <v>2825.38</v>
      </c>
      <c r="I25" s="24"/>
      <c r="J25" s="24"/>
      <c r="K25" s="24">
        <v>276.76</v>
      </c>
      <c r="L25" s="24">
        <v>3.6</v>
      </c>
      <c r="M25" s="15"/>
    </row>
    <row r="26" spans="1:13" s="16" customFormat="1" ht="28.5" customHeight="1">
      <c r="A26" s="53" t="s">
        <v>139</v>
      </c>
      <c r="B26" s="19" t="s">
        <v>218</v>
      </c>
      <c r="C26" s="24"/>
      <c r="D26" s="24"/>
      <c r="E26" s="25"/>
      <c r="F26" s="25"/>
      <c r="G26" s="154">
        <v>2825.38</v>
      </c>
      <c r="H26" s="24"/>
      <c r="I26" s="24"/>
      <c r="J26" s="24"/>
      <c r="K26" s="24">
        <v>276.76</v>
      </c>
      <c r="L26" s="24">
        <v>3.6</v>
      </c>
      <c r="M26" s="15"/>
    </row>
    <row r="27" spans="1:13" s="16" customFormat="1" ht="15.75" customHeight="1">
      <c r="A27" s="55" t="s">
        <v>102</v>
      </c>
      <c r="B27" s="25" t="s">
        <v>47</v>
      </c>
      <c r="C27" s="24"/>
      <c r="D27" s="24"/>
      <c r="E27" s="25"/>
      <c r="F27" s="25"/>
      <c r="G27" s="154">
        <v>2825.38</v>
      </c>
      <c r="H27" s="24"/>
      <c r="I27" s="24"/>
      <c r="J27" s="24"/>
      <c r="K27" s="24"/>
      <c r="L27" s="24"/>
      <c r="M27" s="15"/>
    </row>
    <row r="28" spans="1:13" s="17" customFormat="1" ht="32.25" customHeight="1">
      <c r="A28" s="71" t="s">
        <v>416</v>
      </c>
      <c r="B28" s="20" t="s">
        <v>220</v>
      </c>
      <c r="C28" s="154">
        <v>1925.96</v>
      </c>
      <c r="D28" s="171" t="s">
        <v>398</v>
      </c>
      <c r="E28" s="154"/>
      <c r="F28" s="154"/>
      <c r="G28" s="154">
        <v>1647.9</v>
      </c>
      <c r="H28" s="154">
        <v>1647.9</v>
      </c>
      <c r="I28" s="24">
        <v>246.63</v>
      </c>
      <c r="J28" s="24" t="s">
        <v>99</v>
      </c>
      <c r="K28" s="24"/>
      <c r="L28" s="24"/>
      <c r="M28" s="15">
        <f>H28/C28</f>
        <v>0.855625246630252</v>
      </c>
    </row>
    <row r="29" spans="1:13" ht="30.75" customHeight="1">
      <c r="A29" s="71" t="s">
        <v>334</v>
      </c>
      <c r="B29" s="11"/>
      <c r="C29" s="24"/>
      <c r="D29" s="25"/>
      <c r="E29" s="24"/>
      <c r="F29" s="24"/>
      <c r="G29" s="24"/>
      <c r="H29" s="24"/>
      <c r="I29" s="24"/>
      <c r="J29" s="24"/>
      <c r="K29" s="24"/>
      <c r="L29" s="24"/>
      <c r="M29" s="15"/>
    </row>
    <row r="30" spans="1:16" s="15" customFormat="1" ht="38.25" customHeight="1">
      <c r="A30" s="224" t="s">
        <v>357</v>
      </c>
      <c r="B30" s="18" t="s">
        <v>87</v>
      </c>
      <c r="C30" s="154">
        <v>3276.52</v>
      </c>
      <c r="D30" s="173" t="s">
        <v>356</v>
      </c>
      <c r="E30" s="154"/>
      <c r="F30" s="154"/>
      <c r="G30" s="164">
        <v>3053.9</v>
      </c>
      <c r="H30" s="164">
        <v>3287.77</v>
      </c>
      <c r="I30" s="36">
        <v>293.17</v>
      </c>
      <c r="J30" s="225" t="s">
        <v>98</v>
      </c>
      <c r="K30" s="36"/>
      <c r="L30" s="225"/>
      <c r="M30" s="15">
        <f>H30/C30</f>
        <v>1.0034335209307437</v>
      </c>
      <c r="N30" s="226"/>
      <c r="P30" s="226"/>
    </row>
    <row r="31" spans="1:13" s="15" customFormat="1" ht="18.75" customHeight="1" hidden="1">
      <c r="A31" s="59" t="s">
        <v>381</v>
      </c>
      <c r="B31" s="38" t="s">
        <v>64</v>
      </c>
      <c r="C31" s="154">
        <v>2369.4</v>
      </c>
      <c r="D31" s="154" t="s">
        <v>374</v>
      </c>
      <c r="E31" s="172"/>
      <c r="F31" s="172"/>
      <c r="G31" s="171">
        <v>2530.73</v>
      </c>
      <c r="H31" s="154">
        <v>2619.46</v>
      </c>
      <c r="I31" s="24">
        <v>295.45</v>
      </c>
      <c r="J31" s="24" t="s">
        <v>4</v>
      </c>
      <c r="K31" s="24"/>
      <c r="L31" s="24"/>
      <c r="M31" s="15">
        <f>H31/C31</f>
        <v>1.1055372668186039</v>
      </c>
    </row>
    <row r="32" spans="1:12" s="15" customFormat="1" ht="18.75" customHeight="1">
      <c r="A32" s="59" t="s">
        <v>262</v>
      </c>
      <c r="B32" s="38" t="s">
        <v>64</v>
      </c>
      <c r="C32" s="154">
        <v>1962.52</v>
      </c>
      <c r="D32" s="154" t="s">
        <v>234</v>
      </c>
      <c r="E32" s="172"/>
      <c r="F32" s="172"/>
      <c r="G32" s="171">
        <v>2851.06</v>
      </c>
      <c r="H32" s="154">
        <v>2944.62</v>
      </c>
      <c r="I32" s="24">
        <v>295.45</v>
      </c>
      <c r="J32" s="24" t="s">
        <v>4</v>
      </c>
      <c r="K32" s="24"/>
      <c r="L32" s="24"/>
    </row>
    <row r="33" spans="1:13" s="15" customFormat="1" ht="18.75" customHeight="1">
      <c r="A33" s="59" t="s">
        <v>263</v>
      </c>
      <c r="B33" s="38" t="s">
        <v>64</v>
      </c>
      <c r="C33" s="154">
        <v>1757.93</v>
      </c>
      <c r="D33" s="154"/>
      <c r="E33" s="172"/>
      <c r="F33" s="172"/>
      <c r="G33" s="171">
        <v>2565.95</v>
      </c>
      <c r="H33" s="154"/>
      <c r="I33" s="24">
        <v>295.45</v>
      </c>
      <c r="J33" s="24" t="s">
        <v>4</v>
      </c>
      <c r="K33" s="24"/>
      <c r="L33" s="24"/>
      <c r="M33" s="15">
        <f>H33/C33</f>
        <v>0</v>
      </c>
    </row>
    <row r="34" spans="1:13" s="17" customFormat="1" ht="21" customHeight="1">
      <c r="A34" s="184" t="s">
        <v>18</v>
      </c>
      <c r="B34" s="38" t="s">
        <v>83</v>
      </c>
      <c r="C34" s="24"/>
      <c r="D34" s="24"/>
      <c r="E34" s="24"/>
      <c r="F34" s="24"/>
      <c r="G34" s="154">
        <v>3101.68</v>
      </c>
      <c r="H34" s="24"/>
      <c r="I34" s="24"/>
      <c r="J34" s="24"/>
      <c r="K34" s="24"/>
      <c r="L34" s="24"/>
      <c r="M34" s="15"/>
    </row>
    <row r="35" spans="1:12" s="15" customFormat="1" ht="15.75" customHeight="1">
      <c r="A35" s="59" t="s">
        <v>19</v>
      </c>
      <c r="B35" s="27" t="s">
        <v>36</v>
      </c>
      <c r="C35" s="24"/>
      <c r="D35" s="24" t="s">
        <v>140</v>
      </c>
      <c r="E35" s="24"/>
      <c r="F35" s="24"/>
      <c r="G35" s="154">
        <v>3203.26</v>
      </c>
      <c r="H35" s="24"/>
      <c r="I35" s="24"/>
      <c r="J35" s="24"/>
      <c r="K35" s="24">
        <v>518.26</v>
      </c>
      <c r="L35" s="24">
        <v>7.68</v>
      </c>
    </row>
    <row r="36" spans="1:13" s="17" customFormat="1" ht="15.75" customHeight="1">
      <c r="A36" s="184" t="s">
        <v>20</v>
      </c>
      <c r="B36" s="27" t="s">
        <v>36</v>
      </c>
      <c r="C36" s="24"/>
      <c r="D36" s="24"/>
      <c r="E36" s="24"/>
      <c r="F36" s="24"/>
      <c r="G36" s="154">
        <v>3075.64</v>
      </c>
      <c r="H36" s="24"/>
      <c r="I36" s="24"/>
      <c r="J36" s="24"/>
      <c r="K36" s="24"/>
      <c r="L36" s="24"/>
      <c r="M36" s="15"/>
    </row>
    <row r="37" spans="1:12" s="15" customFormat="1" ht="21.75" customHeight="1">
      <c r="A37" s="59" t="s">
        <v>387</v>
      </c>
      <c r="B37" s="27" t="s">
        <v>36</v>
      </c>
      <c r="C37" s="164">
        <v>2381.66</v>
      </c>
      <c r="D37" s="164" t="s">
        <v>388</v>
      </c>
      <c r="E37" s="164"/>
      <c r="F37" s="227"/>
      <c r="G37" s="164">
        <v>2535.52</v>
      </c>
      <c r="H37" s="24"/>
      <c r="I37" s="24"/>
      <c r="J37" s="24"/>
      <c r="K37" s="24">
        <v>341.46</v>
      </c>
      <c r="L37" s="24">
        <v>4.26</v>
      </c>
    </row>
    <row r="38" spans="1:12" s="15" customFormat="1" ht="18.75" customHeight="1">
      <c r="A38" s="184" t="s">
        <v>106</v>
      </c>
      <c r="B38" s="27" t="s">
        <v>36</v>
      </c>
      <c r="C38" s="24"/>
      <c r="D38" s="24"/>
      <c r="E38" s="24"/>
      <c r="F38" s="24"/>
      <c r="G38" s="154">
        <v>2963.77</v>
      </c>
      <c r="H38" s="24"/>
      <c r="I38" s="24"/>
      <c r="J38" s="24"/>
      <c r="K38" s="24"/>
      <c r="L38" s="24"/>
    </row>
    <row r="39" spans="1:12" s="15" customFormat="1" ht="18.75" customHeight="1">
      <c r="A39" s="184" t="s">
        <v>249</v>
      </c>
      <c r="B39" s="27"/>
      <c r="C39" s="24"/>
      <c r="D39" s="24"/>
      <c r="E39" s="24"/>
      <c r="F39" s="24"/>
      <c r="G39" s="154">
        <v>3017.9</v>
      </c>
      <c r="H39" s="24"/>
      <c r="I39" s="24"/>
      <c r="J39" s="24"/>
      <c r="K39" s="24"/>
      <c r="L39" s="24"/>
    </row>
    <row r="40" spans="1:13" ht="13.5" customHeight="1">
      <c r="A40" s="8"/>
      <c r="B40" s="7" t="s">
        <v>78</v>
      </c>
      <c r="C40" s="47" t="s">
        <v>32</v>
      </c>
      <c r="D40" s="48"/>
      <c r="E40" s="48"/>
      <c r="F40" s="48"/>
      <c r="G40" s="48"/>
      <c r="H40" s="49"/>
      <c r="I40" s="64"/>
      <c r="K40" s="64"/>
      <c r="M40" s="15"/>
    </row>
    <row r="41" spans="1:13" ht="12" customHeight="1">
      <c r="A41" s="46" t="s">
        <v>33</v>
      </c>
      <c r="B41" s="2"/>
      <c r="C41" s="266" t="s">
        <v>96</v>
      </c>
      <c r="D41" s="267"/>
      <c r="E41" s="268"/>
      <c r="F41" s="7" t="s">
        <v>150</v>
      </c>
      <c r="G41" s="2" t="s">
        <v>34</v>
      </c>
      <c r="H41" s="2" t="s">
        <v>38</v>
      </c>
      <c r="I41" s="64"/>
      <c r="K41" s="64"/>
      <c r="M41" s="15"/>
    </row>
    <row r="42" spans="1:13" ht="12" customHeight="1">
      <c r="A42" s="3"/>
      <c r="B42" s="2"/>
      <c r="C42" s="2" t="s">
        <v>39</v>
      </c>
      <c r="D42" s="2" t="s">
        <v>40</v>
      </c>
      <c r="E42" s="2" t="s">
        <v>41</v>
      </c>
      <c r="F42" s="2" t="s">
        <v>151</v>
      </c>
      <c r="G42" s="2" t="s">
        <v>6</v>
      </c>
      <c r="H42" s="2" t="s">
        <v>7</v>
      </c>
      <c r="I42" s="64"/>
      <c r="K42" s="64"/>
      <c r="M42" s="15"/>
    </row>
    <row r="43" spans="1:13" ht="12" customHeight="1">
      <c r="A43" s="4"/>
      <c r="B43" s="5"/>
      <c r="C43" s="5" t="s">
        <v>59</v>
      </c>
      <c r="D43" s="5" t="s">
        <v>60</v>
      </c>
      <c r="E43" s="5" t="s">
        <v>61</v>
      </c>
      <c r="F43" s="5" t="s">
        <v>59</v>
      </c>
      <c r="G43" s="5" t="s">
        <v>59</v>
      </c>
      <c r="H43" s="5" t="s">
        <v>59</v>
      </c>
      <c r="I43" s="64"/>
      <c r="K43" s="64"/>
      <c r="M43" s="15"/>
    </row>
    <row r="44" spans="1:12" s="15" customFormat="1" ht="22.5" customHeight="1">
      <c r="A44" s="184" t="s">
        <v>261</v>
      </c>
      <c r="B44" s="27" t="s">
        <v>36</v>
      </c>
      <c r="C44" s="24"/>
      <c r="D44" s="24"/>
      <c r="E44" s="24"/>
      <c r="F44" s="24"/>
      <c r="G44" s="154">
        <v>2083.58</v>
      </c>
      <c r="H44" s="24"/>
      <c r="I44" s="24"/>
      <c r="J44" s="24"/>
      <c r="K44" s="24"/>
      <c r="L44" s="24"/>
    </row>
    <row r="45" spans="1:12" s="15" customFormat="1" ht="25.5" customHeight="1">
      <c r="A45" s="184" t="s">
        <v>258</v>
      </c>
      <c r="B45" s="27" t="s">
        <v>36</v>
      </c>
      <c r="C45" s="24"/>
      <c r="D45" s="24"/>
      <c r="E45" s="24"/>
      <c r="F45" s="24"/>
      <c r="G45" s="154">
        <v>2862.64</v>
      </c>
      <c r="H45" s="24"/>
      <c r="I45" s="24"/>
      <c r="J45" s="24"/>
      <c r="K45" s="24"/>
      <c r="L45" s="24"/>
    </row>
    <row r="46" spans="1:12" s="15" customFormat="1" ht="18.75" customHeight="1">
      <c r="A46" s="184" t="s">
        <v>259</v>
      </c>
      <c r="B46" s="27" t="s">
        <v>36</v>
      </c>
      <c r="C46" s="24"/>
      <c r="D46" s="24"/>
      <c r="E46" s="24"/>
      <c r="F46" s="24"/>
      <c r="G46" s="154">
        <v>2592.25</v>
      </c>
      <c r="H46" s="24"/>
      <c r="I46" s="24"/>
      <c r="J46" s="24"/>
      <c r="K46" s="24"/>
      <c r="L46" s="24"/>
    </row>
    <row r="47" spans="1:12" s="15" customFormat="1" ht="18.75" customHeight="1">
      <c r="A47" s="184" t="s">
        <v>260</v>
      </c>
      <c r="B47" s="27" t="s">
        <v>36</v>
      </c>
      <c r="C47" s="24"/>
      <c r="D47" s="24"/>
      <c r="E47" s="24"/>
      <c r="F47" s="24"/>
      <c r="G47" s="154">
        <v>2398.33</v>
      </c>
      <c r="H47" s="24"/>
      <c r="I47" s="24"/>
      <c r="J47" s="24"/>
      <c r="K47" s="24"/>
      <c r="L47" s="24"/>
    </row>
    <row r="48" spans="1:13" s="17" customFormat="1" ht="16.5" customHeight="1">
      <c r="A48" s="228" t="s">
        <v>390</v>
      </c>
      <c r="B48" s="38" t="s">
        <v>91</v>
      </c>
      <c r="C48" s="154">
        <v>1790.03</v>
      </c>
      <c r="D48" s="154" t="s">
        <v>389</v>
      </c>
      <c r="E48" s="154"/>
      <c r="F48" s="154"/>
      <c r="G48" s="154">
        <v>1836.2</v>
      </c>
      <c r="H48" s="24"/>
      <c r="I48" s="24"/>
      <c r="J48" s="24"/>
      <c r="K48" s="24">
        <v>237.91</v>
      </c>
      <c r="L48" s="24" t="s">
        <v>63</v>
      </c>
      <c r="M48" s="15">
        <f>H48/C48</f>
        <v>0</v>
      </c>
    </row>
    <row r="49" spans="1:13" s="17" customFormat="1" ht="16.5" customHeight="1">
      <c r="A49" s="228" t="s">
        <v>391</v>
      </c>
      <c r="B49" s="38" t="s">
        <v>91</v>
      </c>
      <c r="C49" s="154">
        <v>1611.03</v>
      </c>
      <c r="D49" s="154" t="s">
        <v>392</v>
      </c>
      <c r="E49" s="154"/>
      <c r="F49" s="154"/>
      <c r="G49" s="154">
        <v>1652.58</v>
      </c>
      <c r="H49" s="24"/>
      <c r="I49" s="24"/>
      <c r="J49" s="24"/>
      <c r="K49" s="24">
        <v>237.91</v>
      </c>
      <c r="L49" s="24" t="s">
        <v>63</v>
      </c>
      <c r="M49" s="15">
        <f>H49/C49</f>
        <v>0</v>
      </c>
    </row>
    <row r="50" spans="1:13" s="17" customFormat="1" ht="24" customHeight="1">
      <c r="A50" s="184" t="s">
        <v>417</v>
      </c>
      <c r="B50" s="38" t="s">
        <v>91</v>
      </c>
      <c r="C50" s="154">
        <v>2264.29</v>
      </c>
      <c r="D50" s="171" t="s">
        <v>394</v>
      </c>
      <c r="E50" s="24"/>
      <c r="F50" s="24"/>
      <c r="G50" s="154"/>
      <c r="H50" s="154">
        <v>2248.81</v>
      </c>
      <c r="I50" s="24"/>
      <c r="J50" s="24"/>
      <c r="K50" s="24">
        <v>237.91</v>
      </c>
      <c r="L50" s="24" t="s">
        <v>63</v>
      </c>
      <c r="M50" s="15"/>
    </row>
    <row r="51" spans="1:13" ht="24" customHeight="1">
      <c r="A51" s="71" t="s">
        <v>289</v>
      </c>
      <c r="B51" s="26"/>
      <c r="C51" s="24"/>
      <c r="D51" s="25"/>
      <c r="E51" s="25"/>
      <c r="F51" s="24"/>
      <c r="G51" s="24"/>
      <c r="H51" s="24"/>
      <c r="I51" s="24"/>
      <c r="J51" s="25"/>
      <c r="K51" s="24"/>
      <c r="L51" s="25"/>
      <c r="M51" s="15"/>
    </row>
    <row r="52" spans="1:16" s="15" customFormat="1" ht="15.75" customHeight="1">
      <c r="A52" s="54" t="s">
        <v>24</v>
      </c>
      <c r="B52" s="229" t="s">
        <v>70</v>
      </c>
      <c r="C52" s="25"/>
      <c r="D52" s="25"/>
      <c r="E52" s="25"/>
      <c r="F52" s="25"/>
      <c r="G52" s="154">
        <v>1792.84</v>
      </c>
      <c r="H52" s="154">
        <v>1702.98</v>
      </c>
      <c r="I52" s="25"/>
      <c r="J52" s="25"/>
      <c r="K52" s="25"/>
      <c r="L52" s="25"/>
      <c r="N52" s="226"/>
      <c r="P52" s="226"/>
    </row>
    <row r="53" spans="1:13" s="16" customFormat="1" ht="15.75" customHeight="1">
      <c r="A53" s="54" t="s">
        <v>103</v>
      </c>
      <c r="B53" s="40" t="s">
        <v>85</v>
      </c>
      <c r="C53" s="25"/>
      <c r="D53" s="25"/>
      <c r="E53" s="25"/>
      <c r="F53" s="25"/>
      <c r="G53" s="154">
        <v>2566.07</v>
      </c>
      <c r="H53" s="25"/>
      <c r="I53" s="25"/>
      <c r="J53" s="25"/>
      <c r="K53" s="25">
        <v>415.38</v>
      </c>
      <c r="L53" s="25">
        <v>3.67</v>
      </c>
      <c r="M53" s="15"/>
    </row>
    <row r="54" spans="1:12" s="15" customFormat="1" ht="15.75" customHeight="1">
      <c r="A54" s="58" t="s">
        <v>228</v>
      </c>
      <c r="B54" s="27" t="s">
        <v>65</v>
      </c>
      <c r="C54" s="24"/>
      <c r="D54" s="24" t="s">
        <v>121</v>
      </c>
      <c r="E54" s="24"/>
      <c r="F54" s="24"/>
      <c r="G54" s="154">
        <v>3659.14</v>
      </c>
      <c r="H54" s="24"/>
      <c r="I54" s="24">
        <v>595.81</v>
      </c>
      <c r="J54" s="24" t="s">
        <v>50</v>
      </c>
      <c r="K54" s="24"/>
      <c r="L54" s="24"/>
    </row>
    <row r="55" spans="1:13" s="134" customFormat="1" ht="24.75" customHeight="1">
      <c r="A55" s="157" t="s">
        <v>229</v>
      </c>
      <c r="B55" s="158" t="s">
        <v>89</v>
      </c>
      <c r="C55" s="199" t="s">
        <v>360</v>
      </c>
      <c r="D55" s="165" t="s">
        <v>231</v>
      </c>
      <c r="E55" s="166"/>
      <c r="F55" s="167"/>
      <c r="G55" s="164">
        <v>2817.77</v>
      </c>
      <c r="H55" s="122"/>
      <c r="I55" s="122">
        <v>320.51</v>
      </c>
      <c r="J55" s="140" t="s">
        <v>0</v>
      </c>
      <c r="K55" s="122"/>
      <c r="L55" s="140"/>
      <c r="M55" s="15"/>
    </row>
    <row r="56" spans="1:13" s="134" customFormat="1" ht="15.75" customHeight="1">
      <c r="A56" s="157" t="s">
        <v>230</v>
      </c>
      <c r="B56" s="158"/>
      <c r="C56" s="156">
        <v>10316.5</v>
      </c>
      <c r="D56" s="165" t="s">
        <v>232</v>
      </c>
      <c r="E56" s="168"/>
      <c r="F56" s="169"/>
      <c r="G56" s="170">
        <v>2535.99</v>
      </c>
      <c r="H56" s="122"/>
      <c r="I56" s="119"/>
      <c r="J56" s="159"/>
      <c r="K56" s="119"/>
      <c r="L56" s="159"/>
      <c r="M56" s="15"/>
    </row>
    <row r="57" spans="1:13" s="181" customFormat="1" ht="15.75" customHeight="1">
      <c r="A57" s="157" t="s">
        <v>58</v>
      </c>
      <c r="B57" s="160" t="s">
        <v>109</v>
      </c>
      <c r="C57" s="168"/>
      <c r="D57" s="168"/>
      <c r="E57" s="168"/>
      <c r="F57" s="169"/>
      <c r="G57" s="170">
        <v>2579.38</v>
      </c>
      <c r="H57" s="122"/>
      <c r="I57" s="119"/>
      <c r="J57" s="119"/>
      <c r="K57" s="119"/>
      <c r="L57" s="119"/>
      <c r="M57" s="15"/>
    </row>
    <row r="58" spans="1:13" s="181" customFormat="1" ht="15.75" customHeight="1">
      <c r="A58" s="157" t="s">
        <v>30</v>
      </c>
      <c r="B58" s="160" t="s">
        <v>110</v>
      </c>
      <c r="C58" s="168"/>
      <c r="D58" s="168"/>
      <c r="E58" s="168"/>
      <c r="F58" s="169"/>
      <c r="G58" s="170">
        <v>2414.15</v>
      </c>
      <c r="H58" s="122"/>
      <c r="I58" s="119"/>
      <c r="J58" s="119"/>
      <c r="K58" s="119"/>
      <c r="L58" s="119"/>
      <c r="M58" s="15"/>
    </row>
    <row r="59" spans="1:13" s="123" customFormat="1" ht="15.75" customHeight="1">
      <c r="A59" s="157" t="s">
        <v>5</v>
      </c>
      <c r="B59" s="161" t="s">
        <v>69</v>
      </c>
      <c r="C59" s="166"/>
      <c r="D59" s="166"/>
      <c r="E59" s="166"/>
      <c r="F59" s="167"/>
      <c r="G59" s="164">
        <v>2430.59</v>
      </c>
      <c r="H59" s="122"/>
      <c r="I59" s="122"/>
      <c r="J59" s="122"/>
      <c r="K59" s="122"/>
      <c r="L59" s="122"/>
      <c r="M59" s="15"/>
    </row>
    <row r="60" spans="1:13" s="163" customFormat="1" ht="15.75" customHeight="1">
      <c r="A60" s="157" t="s">
        <v>31</v>
      </c>
      <c r="B60" s="162" t="s">
        <v>66</v>
      </c>
      <c r="C60" s="166"/>
      <c r="D60" s="166"/>
      <c r="E60" s="166"/>
      <c r="F60" s="167"/>
      <c r="G60" s="164">
        <v>2486.95</v>
      </c>
      <c r="H60" s="122"/>
      <c r="I60" s="122"/>
      <c r="J60" s="122"/>
      <c r="K60" s="122"/>
      <c r="L60" s="122"/>
      <c r="M60" s="15"/>
    </row>
    <row r="61" spans="1:12" s="15" customFormat="1" ht="15.75" customHeight="1">
      <c r="A61" s="60" t="s">
        <v>168</v>
      </c>
      <c r="B61" s="38" t="s">
        <v>47</v>
      </c>
      <c r="C61" s="25"/>
      <c r="D61" s="24"/>
      <c r="E61" s="25"/>
      <c r="F61" s="25"/>
      <c r="G61" s="154">
        <v>2220</v>
      </c>
      <c r="H61" s="25"/>
      <c r="I61" s="25"/>
      <c r="J61" s="24"/>
      <c r="K61" s="25"/>
      <c r="L61" s="24"/>
    </row>
    <row r="62" spans="1:13" s="45" customFormat="1" ht="15.75" customHeight="1" hidden="1">
      <c r="A62" s="60" t="s">
        <v>132</v>
      </c>
      <c r="B62" s="44" t="s">
        <v>68</v>
      </c>
      <c r="C62" s="164">
        <v>4255.58</v>
      </c>
      <c r="D62" s="165" t="s">
        <v>395</v>
      </c>
      <c r="E62" s="24"/>
      <c r="F62" s="24"/>
      <c r="G62" s="24"/>
      <c r="H62" s="24"/>
      <c r="I62" s="24"/>
      <c r="J62" s="24"/>
      <c r="K62" s="24"/>
      <c r="L62" s="24"/>
      <c r="M62" s="15"/>
    </row>
    <row r="63" spans="1:13" s="45" customFormat="1" ht="15.75" customHeight="1">
      <c r="A63" s="51" t="s">
        <v>215</v>
      </c>
      <c r="B63" s="44" t="s">
        <v>68</v>
      </c>
      <c r="C63" s="24">
        <v>1463.06</v>
      </c>
      <c r="D63" s="24" t="s">
        <v>189</v>
      </c>
      <c r="E63" s="24"/>
      <c r="F63" s="24"/>
      <c r="G63" s="24"/>
      <c r="H63" s="24"/>
      <c r="I63" s="24"/>
      <c r="J63" s="24"/>
      <c r="K63" s="24"/>
      <c r="L63" s="24"/>
      <c r="M63" s="15"/>
    </row>
    <row r="64" spans="1:13" s="43" customFormat="1" ht="15.75" customHeight="1">
      <c r="A64" s="184" t="s">
        <v>166</v>
      </c>
      <c r="B64" s="34" t="s">
        <v>86</v>
      </c>
      <c r="C64" s="154">
        <v>1891.32</v>
      </c>
      <c r="D64" s="165" t="s">
        <v>275</v>
      </c>
      <c r="E64" s="24"/>
      <c r="F64" s="24"/>
      <c r="G64" s="154">
        <v>2366.38</v>
      </c>
      <c r="H64" s="24"/>
      <c r="I64" s="24"/>
      <c r="J64" s="24"/>
      <c r="K64" s="24">
        <v>343.66</v>
      </c>
      <c r="L64" s="24">
        <v>4.64</v>
      </c>
      <c r="M64" s="15"/>
    </row>
    <row r="65" spans="1:13" s="43" customFormat="1" ht="15.75" customHeight="1">
      <c r="A65" s="184" t="s">
        <v>216</v>
      </c>
      <c r="B65" s="42" t="s">
        <v>67</v>
      </c>
      <c r="C65" s="24">
        <v>1463.06</v>
      </c>
      <c r="D65" s="24" t="s">
        <v>189</v>
      </c>
      <c r="E65" s="24"/>
      <c r="F65" s="24"/>
      <c r="G65" s="154">
        <v>2192.17</v>
      </c>
      <c r="H65" s="25"/>
      <c r="I65" s="24"/>
      <c r="J65" s="24"/>
      <c r="K65" s="24">
        <v>345.58</v>
      </c>
      <c r="L65" s="24">
        <v>4.59</v>
      </c>
      <c r="M65" s="15"/>
    </row>
    <row r="66" spans="1:13" s="43" customFormat="1" ht="15.75" customHeight="1">
      <c r="A66" s="184" t="s">
        <v>217</v>
      </c>
      <c r="B66" s="42" t="s">
        <v>214</v>
      </c>
      <c r="C66" s="24"/>
      <c r="D66" s="24"/>
      <c r="E66" s="24"/>
      <c r="F66" s="24"/>
      <c r="G66" s="154">
        <v>2199.66</v>
      </c>
      <c r="H66" s="25"/>
      <c r="I66" s="24"/>
      <c r="J66" s="24"/>
      <c r="K66" s="24"/>
      <c r="L66" s="24"/>
      <c r="M66" s="15"/>
    </row>
    <row r="67" spans="1:14" s="123" customFormat="1" ht="18" customHeight="1">
      <c r="A67" s="120" t="s">
        <v>155</v>
      </c>
      <c r="B67" s="121" t="s">
        <v>88</v>
      </c>
      <c r="C67" s="114"/>
      <c r="D67" s="114"/>
      <c r="E67" s="114"/>
      <c r="F67" s="114"/>
      <c r="G67" s="122"/>
      <c r="H67" s="122"/>
      <c r="I67" s="114"/>
      <c r="J67" s="114"/>
      <c r="K67" s="114"/>
      <c r="L67" s="114"/>
      <c r="M67" s="15"/>
      <c r="N67" s="124"/>
    </row>
    <row r="68" spans="1:13" s="123" customFormat="1" ht="33" customHeight="1">
      <c r="A68" s="125" t="s">
        <v>418</v>
      </c>
      <c r="B68" s="126" t="s">
        <v>92</v>
      </c>
      <c r="C68" s="122"/>
      <c r="D68" s="122"/>
      <c r="E68" s="122"/>
      <c r="F68" s="122"/>
      <c r="G68" s="164">
        <v>2969.72</v>
      </c>
      <c r="H68" s="122"/>
      <c r="I68" s="122"/>
      <c r="J68" s="122"/>
      <c r="K68" s="122"/>
      <c r="L68" s="122"/>
      <c r="M68" s="15"/>
    </row>
    <row r="69" spans="1:13" s="123" customFormat="1" ht="18" customHeight="1">
      <c r="A69" s="127" t="s">
        <v>163</v>
      </c>
      <c r="B69" s="113"/>
      <c r="C69" s="122"/>
      <c r="D69" s="122"/>
      <c r="E69" s="122"/>
      <c r="F69" s="122"/>
      <c r="G69" s="164">
        <v>2969.72</v>
      </c>
      <c r="H69" s="122"/>
      <c r="I69" s="122"/>
      <c r="J69" s="122"/>
      <c r="K69" s="122"/>
      <c r="L69" s="122"/>
      <c r="M69" s="15"/>
    </row>
    <row r="70" spans="1:13" s="123" customFormat="1" ht="18" customHeight="1">
      <c r="A70" s="127" t="s">
        <v>159</v>
      </c>
      <c r="B70" s="113"/>
      <c r="C70" s="122"/>
      <c r="D70" s="122"/>
      <c r="E70" s="122"/>
      <c r="F70" s="122"/>
      <c r="G70" s="164">
        <v>2969.72</v>
      </c>
      <c r="H70" s="122"/>
      <c r="I70" s="122"/>
      <c r="J70" s="122"/>
      <c r="K70" s="122"/>
      <c r="L70" s="122"/>
      <c r="M70" s="15"/>
    </row>
    <row r="71" spans="1:13" s="123" customFormat="1" ht="18" customHeight="1">
      <c r="A71" s="127" t="s">
        <v>160</v>
      </c>
      <c r="B71" s="113"/>
      <c r="C71" s="122"/>
      <c r="D71" s="122"/>
      <c r="E71" s="122"/>
      <c r="F71" s="122"/>
      <c r="G71" s="164">
        <v>2969.72</v>
      </c>
      <c r="H71" s="122"/>
      <c r="I71" s="122"/>
      <c r="J71" s="122"/>
      <c r="K71" s="122"/>
      <c r="L71" s="122"/>
      <c r="M71" s="15"/>
    </row>
    <row r="72" spans="1:13" s="123" customFormat="1" ht="18" customHeight="1">
      <c r="A72" s="127" t="s">
        <v>158</v>
      </c>
      <c r="B72" s="113"/>
      <c r="C72" s="122"/>
      <c r="D72" s="122"/>
      <c r="E72" s="122"/>
      <c r="F72" s="122"/>
      <c r="G72" s="164">
        <v>2969.72</v>
      </c>
      <c r="H72" s="122"/>
      <c r="I72" s="122"/>
      <c r="J72" s="122"/>
      <c r="K72" s="122"/>
      <c r="L72" s="122"/>
      <c r="M72" s="15"/>
    </row>
    <row r="73" spans="1:13" s="123" customFormat="1" ht="18" customHeight="1">
      <c r="A73" s="127" t="s">
        <v>161</v>
      </c>
      <c r="B73" s="113"/>
      <c r="C73" s="122"/>
      <c r="D73" s="122"/>
      <c r="E73" s="122"/>
      <c r="F73" s="122"/>
      <c r="G73" s="164">
        <v>2969.72</v>
      </c>
      <c r="H73" s="122"/>
      <c r="I73" s="122"/>
      <c r="J73" s="122"/>
      <c r="K73" s="122"/>
      <c r="L73" s="122"/>
      <c r="M73" s="15"/>
    </row>
    <row r="74" spans="1:13" s="123" customFormat="1" ht="18" customHeight="1">
      <c r="A74" s="127" t="s">
        <v>288</v>
      </c>
      <c r="B74" s="113"/>
      <c r="C74" s="122"/>
      <c r="D74" s="122"/>
      <c r="E74" s="122"/>
      <c r="F74" s="122"/>
      <c r="G74" s="164">
        <v>2969.72</v>
      </c>
      <c r="H74" s="122"/>
      <c r="I74" s="122"/>
      <c r="J74" s="122"/>
      <c r="K74" s="122"/>
      <c r="L74" s="122"/>
      <c r="M74" s="15"/>
    </row>
    <row r="75" spans="1:13" s="135" customFormat="1" ht="15.75" customHeight="1">
      <c r="A75" s="128" t="s">
        <v>162</v>
      </c>
      <c r="B75" s="129" t="s">
        <v>67</v>
      </c>
      <c r="C75" s="122"/>
      <c r="D75" s="122"/>
      <c r="E75" s="122"/>
      <c r="F75" s="122"/>
      <c r="G75" s="164">
        <v>2969.72</v>
      </c>
      <c r="H75" s="122"/>
      <c r="I75" s="122"/>
      <c r="J75" s="122"/>
      <c r="K75" s="122"/>
      <c r="L75" s="122"/>
      <c r="M75" s="15"/>
    </row>
    <row r="76" spans="1:13" s="134" customFormat="1" ht="31.5" customHeight="1">
      <c r="A76" s="130" t="s">
        <v>164</v>
      </c>
      <c r="B76" s="131" t="s">
        <v>68</v>
      </c>
      <c r="C76" s="122"/>
      <c r="D76" s="133"/>
      <c r="E76" s="132"/>
      <c r="F76" s="132"/>
      <c r="G76" s="164">
        <v>3884.34</v>
      </c>
      <c r="H76" s="122"/>
      <c r="I76" s="122" t="s">
        <v>42</v>
      </c>
      <c r="J76" s="133"/>
      <c r="K76" s="122" t="s">
        <v>42</v>
      </c>
      <c r="L76" s="133"/>
      <c r="M76" s="15"/>
    </row>
    <row r="77" spans="1:13" s="135" customFormat="1" ht="15.75" customHeight="1">
      <c r="A77" s="128" t="s">
        <v>131</v>
      </c>
      <c r="B77" s="129" t="s">
        <v>66</v>
      </c>
      <c r="C77" s="122"/>
      <c r="D77" s="122"/>
      <c r="E77" s="122"/>
      <c r="F77" s="122"/>
      <c r="G77" s="122">
        <v>2239.92</v>
      </c>
      <c r="H77" s="122"/>
      <c r="I77" s="122"/>
      <c r="J77" s="122"/>
      <c r="K77" s="122"/>
      <c r="L77" s="122"/>
      <c r="M77" s="15"/>
    </row>
    <row r="78" spans="1:13" s="135" customFormat="1" ht="15.75" customHeight="1">
      <c r="A78" s="128" t="s">
        <v>333</v>
      </c>
      <c r="B78" s="129" t="s">
        <v>66</v>
      </c>
      <c r="C78" s="122"/>
      <c r="D78" s="122"/>
      <c r="E78" s="122"/>
      <c r="F78" s="122"/>
      <c r="G78" s="164">
        <v>4442.76</v>
      </c>
      <c r="H78" s="122"/>
      <c r="I78" s="122"/>
      <c r="J78" s="122"/>
      <c r="K78" s="122"/>
      <c r="L78" s="122"/>
      <c r="M78" s="15"/>
    </row>
    <row r="79" spans="1:13" s="135" customFormat="1" ht="21.75" customHeight="1">
      <c r="A79" s="136" t="s">
        <v>167</v>
      </c>
      <c r="B79" s="137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5"/>
    </row>
    <row r="80" spans="1:13" s="230" customFormat="1" ht="15.75" customHeight="1">
      <c r="A80" s="138" t="s">
        <v>132</v>
      </c>
      <c r="B80" s="139" t="s">
        <v>90</v>
      </c>
      <c r="C80" s="174"/>
      <c r="D80" s="175"/>
      <c r="E80" s="122"/>
      <c r="F80" s="122"/>
      <c r="G80" s="122">
        <v>3028.5</v>
      </c>
      <c r="H80" s="122"/>
      <c r="I80" s="122">
        <v>529.56</v>
      </c>
      <c r="J80" s="140" t="s">
        <v>94</v>
      </c>
      <c r="K80" s="122"/>
      <c r="L80" s="140"/>
      <c r="M80" s="15"/>
    </row>
    <row r="81" spans="1:13" s="142" customFormat="1" ht="15.75" customHeight="1">
      <c r="A81" s="141" t="s">
        <v>453</v>
      </c>
      <c r="B81" s="139" t="s">
        <v>93</v>
      </c>
      <c r="C81" s="122"/>
      <c r="D81" s="122"/>
      <c r="E81" s="122"/>
      <c r="F81" s="122"/>
      <c r="G81" s="164">
        <v>2521.86</v>
      </c>
      <c r="H81" s="122"/>
      <c r="I81" s="122">
        <v>477.8</v>
      </c>
      <c r="J81" s="122">
        <v>5.17</v>
      </c>
      <c r="K81" s="122"/>
      <c r="L81" s="122"/>
      <c r="M81" s="15"/>
    </row>
    <row r="82" spans="1:13" s="142" customFormat="1" ht="15.75" customHeight="1">
      <c r="A82" s="141" t="s">
        <v>454</v>
      </c>
      <c r="B82" s="139" t="s">
        <v>93</v>
      </c>
      <c r="C82" s="122"/>
      <c r="D82" s="122"/>
      <c r="E82" s="122"/>
      <c r="F82" s="122"/>
      <c r="G82" s="164">
        <v>2269.67</v>
      </c>
      <c r="H82" s="122"/>
      <c r="I82" s="122">
        <v>477.8</v>
      </c>
      <c r="J82" s="122">
        <v>5.17</v>
      </c>
      <c r="K82" s="122"/>
      <c r="L82" s="122"/>
      <c r="M82" s="15"/>
    </row>
    <row r="83" spans="1:13" s="135" customFormat="1" ht="15.75" customHeight="1">
      <c r="A83" s="128" t="s">
        <v>165</v>
      </c>
      <c r="B83" s="129" t="s">
        <v>66</v>
      </c>
      <c r="C83" s="122"/>
      <c r="D83" s="122"/>
      <c r="E83" s="122"/>
      <c r="F83" s="122"/>
      <c r="G83" s="164">
        <v>4010.29</v>
      </c>
      <c r="H83" s="122"/>
      <c r="I83" s="122"/>
      <c r="J83" s="122"/>
      <c r="K83" s="122"/>
      <c r="L83" s="122"/>
      <c r="M83" s="15"/>
    </row>
    <row r="84" spans="1:13" s="142" customFormat="1" ht="15.75" customHeight="1">
      <c r="A84" s="143" t="s">
        <v>174</v>
      </c>
      <c r="B84" s="144" t="s">
        <v>69</v>
      </c>
      <c r="C84" s="122"/>
      <c r="D84" s="122"/>
      <c r="E84" s="122"/>
      <c r="F84" s="122"/>
      <c r="G84" s="122">
        <v>2111.24</v>
      </c>
      <c r="H84" s="122"/>
      <c r="I84" s="122"/>
      <c r="J84" s="122"/>
      <c r="K84" s="122">
        <v>570.96</v>
      </c>
      <c r="L84" s="122">
        <v>6.25</v>
      </c>
      <c r="M84" s="15"/>
    </row>
    <row r="85" spans="1:13" s="142" customFormat="1" ht="15.75" customHeight="1">
      <c r="A85" s="143" t="s">
        <v>175</v>
      </c>
      <c r="B85" s="144" t="s">
        <v>69</v>
      </c>
      <c r="C85" s="122"/>
      <c r="D85" s="122"/>
      <c r="E85" s="122"/>
      <c r="F85" s="122"/>
      <c r="G85" s="122">
        <v>2111.24</v>
      </c>
      <c r="H85" s="122"/>
      <c r="I85" s="122"/>
      <c r="J85" s="122"/>
      <c r="K85" s="122">
        <v>570.96</v>
      </c>
      <c r="L85" s="122">
        <v>6.25</v>
      </c>
      <c r="M85" s="15"/>
    </row>
    <row r="86" spans="1:13" s="142" customFormat="1" ht="15.75" customHeight="1">
      <c r="A86" s="127" t="s">
        <v>176</v>
      </c>
      <c r="B86" s="114" t="s">
        <v>69</v>
      </c>
      <c r="C86" s="122"/>
      <c r="D86" s="122"/>
      <c r="E86" s="122"/>
      <c r="F86" s="122"/>
      <c r="G86" s="122">
        <v>2111.24</v>
      </c>
      <c r="H86" s="122"/>
      <c r="I86" s="122"/>
      <c r="J86" s="122"/>
      <c r="K86" s="122">
        <v>570.96</v>
      </c>
      <c r="L86" s="122">
        <v>6.25</v>
      </c>
      <c r="M86" s="15"/>
    </row>
    <row r="87" spans="1:13" s="17" customFormat="1" ht="123" customHeight="1">
      <c r="A87" s="68" t="s">
        <v>419</v>
      </c>
      <c r="B87" s="189"/>
      <c r="C87" s="25"/>
      <c r="D87" s="34"/>
      <c r="E87" s="24"/>
      <c r="F87" s="50"/>
      <c r="G87" s="172">
        <v>3398.82</v>
      </c>
      <c r="H87" s="36"/>
      <c r="I87" s="25"/>
      <c r="J87" s="34"/>
      <c r="K87" s="25"/>
      <c r="L87" s="34"/>
      <c r="M87" s="15"/>
    </row>
    <row r="88" spans="1:13" s="17" customFormat="1" ht="47.25" customHeight="1">
      <c r="A88" s="207" t="s">
        <v>420</v>
      </c>
      <c r="B88" s="189"/>
      <c r="C88" s="36">
        <v>1653</v>
      </c>
      <c r="D88" s="231" t="s">
        <v>346</v>
      </c>
      <c r="E88" s="219"/>
      <c r="F88" s="232"/>
      <c r="G88" s="233">
        <v>2005</v>
      </c>
      <c r="H88" s="36">
        <v>2211</v>
      </c>
      <c r="I88" s="234"/>
      <c r="J88" s="235"/>
      <c r="K88" s="234"/>
      <c r="L88" s="235"/>
      <c r="M88" s="15">
        <f>H88/C88</f>
        <v>1.337568058076225</v>
      </c>
    </row>
    <row r="89" spans="1:13" s="17" customFormat="1" ht="39.75" customHeight="1">
      <c r="A89" s="207" t="s">
        <v>225</v>
      </c>
      <c r="B89" s="189" t="s">
        <v>224</v>
      </c>
      <c r="C89" s="236">
        <v>1662.5</v>
      </c>
      <c r="D89" s="237" t="s">
        <v>345</v>
      </c>
      <c r="E89" s="108"/>
      <c r="F89" s="233"/>
      <c r="G89" s="233">
        <v>2996.66</v>
      </c>
      <c r="H89" s="36">
        <v>2996.66</v>
      </c>
      <c r="I89" s="234"/>
      <c r="J89" s="235"/>
      <c r="K89" s="234"/>
      <c r="L89" s="235"/>
      <c r="M89" s="15">
        <f>H89/C89</f>
        <v>1.8025022556390977</v>
      </c>
    </row>
    <row r="90" spans="1:13" s="134" customFormat="1" ht="104.25" customHeight="1">
      <c r="A90" s="238" t="s">
        <v>421</v>
      </c>
      <c r="B90" s="113" t="s">
        <v>47</v>
      </c>
      <c r="C90" s="239" t="s">
        <v>397</v>
      </c>
      <c r="D90" s="239" t="s">
        <v>354</v>
      </c>
      <c r="E90" s="240"/>
      <c r="F90" s="241"/>
      <c r="G90" s="242" t="s">
        <v>368</v>
      </c>
      <c r="H90" s="242" t="s">
        <v>368</v>
      </c>
      <c r="I90" s="122">
        <v>272.52</v>
      </c>
      <c r="J90" s="140" t="s">
        <v>95</v>
      </c>
      <c r="K90" s="122"/>
      <c r="L90" s="140"/>
      <c r="M90" s="15"/>
    </row>
    <row r="91" spans="1:13" s="115" customFormat="1" ht="31.5">
      <c r="A91" s="112" t="s">
        <v>245</v>
      </c>
      <c r="B91" s="113" t="s">
        <v>153</v>
      </c>
      <c r="C91" s="180">
        <v>843.06</v>
      </c>
      <c r="D91" s="180">
        <v>21.48</v>
      </c>
      <c r="E91" s="180"/>
      <c r="F91" s="180"/>
      <c r="G91" s="180">
        <v>1746.24</v>
      </c>
      <c r="H91" s="164">
        <v>1920.14</v>
      </c>
      <c r="I91" s="114"/>
      <c r="J91" s="114">
        <v>302.83</v>
      </c>
      <c r="K91" s="114" t="s">
        <v>154</v>
      </c>
      <c r="M91" s="15">
        <f>H91/C91</f>
        <v>2.2775840390956756</v>
      </c>
    </row>
    <row r="92" spans="1:12" s="15" customFormat="1" ht="33" customHeight="1">
      <c r="A92" s="243" t="s">
        <v>422</v>
      </c>
      <c r="B92" s="244" t="s">
        <v>84</v>
      </c>
      <c r="C92" s="108"/>
      <c r="D92" s="245"/>
      <c r="E92" s="245"/>
      <c r="F92" s="245"/>
      <c r="G92" s="155">
        <v>4525.48</v>
      </c>
      <c r="H92" s="155">
        <v>4731.18</v>
      </c>
      <c r="I92" s="245">
        <v>338.64</v>
      </c>
      <c r="J92" s="245" t="s">
        <v>100</v>
      </c>
      <c r="K92" s="245"/>
      <c r="L92" s="245"/>
    </row>
    <row r="93" spans="1:13" ht="12.75" customHeight="1">
      <c r="A93" s="8"/>
      <c r="B93" s="7" t="s">
        <v>78</v>
      </c>
      <c r="C93" s="47" t="s">
        <v>32</v>
      </c>
      <c r="D93" s="48"/>
      <c r="E93" s="48"/>
      <c r="F93" s="48"/>
      <c r="G93" s="48"/>
      <c r="H93" s="49"/>
      <c r="I93" s="64"/>
      <c r="K93" s="64"/>
      <c r="M93" s="15"/>
    </row>
    <row r="94" spans="1:13" ht="12" customHeight="1">
      <c r="A94" s="46" t="s">
        <v>33</v>
      </c>
      <c r="B94" s="2"/>
      <c r="C94" s="266" t="s">
        <v>96</v>
      </c>
      <c r="D94" s="267"/>
      <c r="E94" s="268"/>
      <c r="F94" s="72" t="s">
        <v>150</v>
      </c>
      <c r="G94" s="2" t="s">
        <v>34</v>
      </c>
      <c r="H94" s="2" t="s">
        <v>38</v>
      </c>
      <c r="I94" s="64"/>
      <c r="K94" s="64"/>
      <c r="M94" s="15"/>
    </row>
    <row r="95" spans="1:13" ht="12" customHeight="1">
      <c r="A95" s="3"/>
      <c r="B95" s="2"/>
      <c r="C95" s="2" t="s">
        <v>39</v>
      </c>
      <c r="D95" s="2" t="s">
        <v>40</v>
      </c>
      <c r="E95" s="2" t="s">
        <v>41</v>
      </c>
      <c r="F95" s="2" t="s">
        <v>151</v>
      </c>
      <c r="G95" s="2" t="s">
        <v>6</v>
      </c>
      <c r="H95" s="2" t="s">
        <v>7</v>
      </c>
      <c r="I95" s="64"/>
      <c r="K95" s="64"/>
      <c r="M95" s="15"/>
    </row>
    <row r="96" spans="1:13" ht="12" customHeight="1">
      <c r="A96" s="4"/>
      <c r="B96" s="5"/>
      <c r="C96" s="5" t="s">
        <v>59</v>
      </c>
      <c r="D96" s="5" t="s">
        <v>60</v>
      </c>
      <c r="E96" s="5" t="s">
        <v>61</v>
      </c>
      <c r="F96" s="2" t="s">
        <v>59</v>
      </c>
      <c r="G96" s="5" t="s">
        <v>59</v>
      </c>
      <c r="H96" s="5" t="s">
        <v>59</v>
      </c>
      <c r="I96" s="64"/>
      <c r="K96" s="64"/>
      <c r="M96" s="15"/>
    </row>
    <row r="97" spans="1:12" s="15" customFormat="1" ht="45.75" customHeight="1">
      <c r="A97" s="177" t="s">
        <v>332</v>
      </c>
      <c r="B97" s="178"/>
      <c r="C97" s="36"/>
      <c r="D97" s="36"/>
      <c r="E97" s="36"/>
      <c r="F97" s="36"/>
      <c r="G97" s="154">
        <v>1567.58</v>
      </c>
      <c r="H97" s="36"/>
      <c r="I97" s="36"/>
      <c r="J97" s="36"/>
      <c r="K97" s="36"/>
      <c r="L97" s="36"/>
    </row>
    <row r="98" spans="1:13" s="115" customFormat="1" ht="15.75">
      <c r="A98" s="112" t="s">
        <v>290</v>
      </c>
      <c r="B98" s="113"/>
      <c r="C98" s="180">
        <v>1488.48</v>
      </c>
      <c r="D98" s="180"/>
      <c r="E98" s="180"/>
      <c r="F98" s="180"/>
      <c r="G98" s="180">
        <v>1418.61</v>
      </c>
      <c r="H98" s="164"/>
      <c r="I98" s="181"/>
      <c r="J98" s="181"/>
      <c r="K98" s="181"/>
      <c r="M98" s="15"/>
    </row>
    <row r="99" spans="1:8" ht="50.25" customHeight="1">
      <c r="A99" s="177" t="s">
        <v>455</v>
      </c>
      <c r="B99" s="110"/>
      <c r="C99" s="64"/>
      <c r="D99" s="246"/>
      <c r="E99" s="64"/>
      <c r="F99" s="64"/>
      <c r="G99" s="164">
        <v>1811</v>
      </c>
      <c r="H99" s="64"/>
    </row>
    <row r="100" spans="1:8" ht="42" customHeight="1">
      <c r="A100" s="69" t="s">
        <v>331</v>
      </c>
      <c r="B100" s="110"/>
      <c r="C100" s="64"/>
      <c r="D100" s="246"/>
      <c r="E100" s="64"/>
      <c r="F100" s="64"/>
      <c r="G100" s="173" t="s">
        <v>248</v>
      </c>
      <c r="H100" s="64"/>
    </row>
    <row r="101" spans="1:8" ht="30.75" customHeight="1">
      <c r="A101" s="177" t="s">
        <v>401</v>
      </c>
      <c r="B101" s="110"/>
      <c r="C101" s="64"/>
      <c r="D101" s="246"/>
      <c r="E101" s="64"/>
      <c r="F101" s="64"/>
      <c r="G101" s="164">
        <v>2072.31</v>
      </c>
      <c r="H101" s="64"/>
    </row>
    <row r="102" spans="1:8" ht="36.75" customHeight="1">
      <c r="A102" s="177" t="s">
        <v>393</v>
      </c>
      <c r="B102" s="110"/>
      <c r="C102" s="64"/>
      <c r="D102" s="246"/>
      <c r="E102" s="64"/>
      <c r="F102" s="64"/>
      <c r="G102" s="164">
        <v>1823.87</v>
      </c>
      <c r="H102" s="64"/>
    </row>
    <row r="103" spans="1:8" ht="21" customHeight="1">
      <c r="A103" s="70" t="s">
        <v>142</v>
      </c>
      <c r="B103" s="110"/>
      <c r="C103" s="64"/>
      <c r="D103" s="246"/>
      <c r="E103" s="64"/>
      <c r="F103" s="64"/>
      <c r="G103" s="154">
        <v>3182.21</v>
      </c>
      <c r="H103" s="32"/>
    </row>
    <row r="104" spans="1:8" s="115" customFormat="1" ht="35.25" customHeight="1">
      <c r="A104" s="112" t="s">
        <v>286</v>
      </c>
      <c r="B104" s="116"/>
      <c r="C104" s="117"/>
      <c r="D104" s="121"/>
      <c r="E104" s="117"/>
      <c r="F104" s="117"/>
      <c r="G104" s="164">
        <v>2451.9</v>
      </c>
      <c r="H104" s="117"/>
    </row>
    <row r="105" spans="1:11" s="115" customFormat="1" ht="25.5" customHeight="1">
      <c r="A105" s="112" t="s">
        <v>244</v>
      </c>
      <c r="B105" s="113"/>
      <c r="C105" s="180"/>
      <c r="D105" s="180"/>
      <c r="E105" s="180"/>
      <c r="F105" s="180"/>
      <c r="G105" s="164">
        <v>1937.14</v>
      </c>
      <c r="H105" s="164"/>
      <c r="I105" s="181"/>
      <c r="J105" s="181"/>
      <c r="K105" s="181"/>
    </row>
    <row r="106" spans="1:11" s="115" customFormat="1" ht="63">
      <c r="A106" s="112" t="s">
        <v>365</v>
      </c>
      <c r="B106" s="113"/>
      <c r="C106" s="180"/>
      <c r="D106" s="180"/>
      <c r="E106" s="180"/>
      <c r="F106" s="180"/>
      <c r="G106" s="200" t="s">
        <v>362</v>
      </c>
      <c r="H106" s="164"/>
      <c r="I106" s="181"/>
      <c r="J106" s="181"/>
      <c r="K106" s="181"/>
    </row>
    <row r="107" spans="1:11" s="115" customFormat="1" ht="24.75" customHeight="1">
      <c r="A107" s="112" t="s">
        <v>266</v>
      </c>
      <c r="B107" s="113" t="s">
        <v>476</v>
      </c>
      <c r="C107" s="180"/>
      <c r="D107" s="180"/>
      <c r="E107" s="180"/>
      <c r="F107" s="180"/>
      <c r="G107" s="180">
        <v>3309.59</v>
      </c>
      <c r="H107" s="164"/>
      <c r="I107" s="181"/>
      <c r="J107" s="181"/>
      <c r="K107" s="181"/>
    </row>
    <row r="108" spans="1:11" s="115" customFormat="1" ht="24.75" customHeight="1">
      <c r="A108" s="112" t="s">
        <v>429</v>
      </c>
      <c r="B108" s="113"/>
      <c r="C108" s="180"/>
      <c r="D108" s="180"/>
      <c r="E108" s="180"/>
      <c r="F108" s="180"/>
      <c r="G108" s="164">
        <v>3020.4</v>
      </c>
      <c r="H108" s="164"/>
      <c r="I108" s="181"/>
      <c r="J108" s="181"/>
      <c r="K108" s="181"/>
    </row>
    <row r="109" spans="1:11" s="115" customFormat="1" ht="27" customHeight="1">
      <c r="A109" s="112" t="s">
        <v>344</v>
      </c>
      <c r="B109" s="113"/>
      <c r="C109" s="180"/>
      <c r="D109" s="180"/>
      <c r="E109" s="180"/>
      <c r="F109" s="180"/>
      <c r="G109" s="164">
        <f>1100*1.2</f>
        <v>1320</v>
      </c>
      <c r="H109" s="164"/>
      <c r="I109" s="181"/>
      <c r="J109" s="181"/>
      <c r="K109" s="181"/>
    </row>
    <row r="110" spans="1:11" s="115" customFormat="1" ht="31.5">
      <c r="A110" s="112" t="s">
        <v>358</v>
      </c>
      <c r="B110" s="113"/>
      <c r="C110" s="180"/>
      <c r="D110" s="180"/>
      <c r="E110" s="180"/>
      <c r="F110" s="180"/>
      <c r="G110" s="180">
        <v>4257.14</v>
      </c>
      <c r="H110" s="164"/>
      <c r="I110" s="181"/>
      <c r="J110" s="181"/>
      <c r="K110" s="181"/>
    </row>
    <row r="111" spans="1:11" s="115" customFormat="1" ht="78.75">
      <c r="A111" s="112" t="s">
        <v>364</v>
      </c>
      <c r="B111" s="113"/>
      <c r="C111" s="180"/>
      <c r="D111" s="180"/>
      <c r="E111" s="180"/>
      <c r="F111" s="180"/>
      <c r="G111" s="201" t="s">
        <v>363</v>
      </c>
      <c r="H111" s="164"/>
      <c r="I111" s="181"/>
      <c r="J111" s="181"/>
      <c r="K111" s="181"/>
    </row>
    <row r="112" spans="1:12" s="15" customFormat="1" ht="36" customHeight="1">
      <c r="A112" s="177" t="s">
        <v>324</v>
      </c>
      <c r="B112" s="189" t="s">
        <v>325</v>
      </c>
      <c r="C112" s="36"/>
      <c r="D112" s="36"/>
      <c r="E112" s="36"/>
      <c r="F112" s="36"/>
      <c r="G112" s="154">
        <v>2500</v>
      </c>
      <c r="H112" s="36"/>
      <c r="I112" s="36"/>
      <c r="J112" s="36"/>
      <c r="K112" s="36"/>
      <c r="L112" s="36"/>
    </row>
    <row r="113" spans="1:12" s="15" customFormat="1" ht="36" customHeight="1">
      <c r="A113" s="177" t="s">
        <v>239</v>
      </c>
      <c r="B113" s="189" t="s">
        <v>467</v>
      </c>
      <c r="C113" s="36"/>
      <c r="D113" s="36"/>
      <c r="E113" s="36"/>
      <c r="F113" s="36"/>
      <c r="G113" s="154">
        <v>2621.65</v>
      </c>
      <c r="H113" s="36"/>
      <c r="I113" s="36"/>
      <c r="J113" s="36"/>
      <c r="K113" s="36"/>
      <c r="L113" s="36"/>
    </row>
    <row r="114" spans="1:12" s="15" customFormat="1" ht="36" customHeight="1">
      <c r="A114" s="177" t="s">
        <v>469</v>
      </c>
      <c r="B114" s="189" t="s">
        <v>470</v>
      </c>
      <c r="C114" s="36"/>
      <c r="D114" s="36"/>
      <c r="E114" s="36"/>
      <c r="F114" s="36"/>
      <c r="G114" s="154">
        <v>2622</v>
      </c>
      <c r="H114" s="36"/>
      <c r="I114" s="36"/>
      <c r="J114" s="36"/>
      <c r="K114" s="36"/>
      <c r="L114" s="36"/>
    </row>
    <row r="115" spans="1:12" s="15" customFormat="1" ht="36" customHeight="1">
      <c r="A115" s="177" t="s">
        <v>471</v>
      </c>
      <c r="B115" s="189" t="s">
        <v>472</v>
      </c>
      <c r="C115" s="36"/>
      <c r="D115" s="36"/>
      <c r="E115" s="36"/>
      <c r="F115" s="36"/>
      <c r="G115" s="154">
        <v>2622.42</v>
      </c>
      <c r="H115" s="36"/>
      <c r="I115" s="36"/>
      <c r="J115" s="36"/>
      <c r="K115" s="36"/>
      <c r="L115" s="36"/>
    </row>
    <row r="116" spans="1:12" s="15" customFormat="1" ht="33.75" customHeight="1">
      <c r="A116" s="177" t="s">
        <v>241</v>
      </c>
      <c r="B116" s="189" t="s">
        <v>473</v>
      </c>
      <c r="C116" s="36"/>
      <c r="D116" s="36"/>
      <c r="E116" s="36"/>
      <c r="F116" s="36"/>
      <c r="G116" s="154">
        <v>2555.23</v>
      </c>
      <c r="H116" s="36"/>
      <c r="I116" s="36"/>
      <c r="J116" s="36"/>
      <c r="K116" s="36"/>
      <c r="L116" s="36"/>
    </row>
    <row r="117" spans="1:12" s="15" customFormat="1" ht="53.25" customHeight="1">
      <c r="A117" s="177" t="s">
        <v>240</v>
      </c>
      <c r="B117" s="189" t="s">
        <v>468</v>
      </c>
      <c r="C117" s="36"/>
      <c r="D117" s="36"/>
      <c r="E117" s="36"/>
      <c r="F117" s="36"/>
      <c r="G117" s="154">
        <v>2550.11</v>
      </c>
      <c r="H117" s="36"/>
      <c r="I117" s="36"/>
      <c r="J117" s="36"/>
      <c r="K117" s="36"/>
      <c r="L117" s="36"/>
    </row>
    <row r="118" spans="1:12" s="15" customFormat="1" ht="31.5" customHeight="1">
      <c r="A118" s="177" t="s">
        <v>428</v>
      </c>
      <c r="B118" s="178"/>
      <c r="C118" s="36"/>
      <c r="D118" s="36"/>
      <c r="E118" s="36"/>
      <c r="F118" s="36"/>
      <c r="G118" s="154">
        <v>1949.56</v>
      </c>
      <c r="H118" s="36"/>
      <c r="I118" s="36"/>
      <c r="J118" s="36"/>
      <c r="K118" s="36"/>
      <c r="L118" s="36"/>
    </row>
    <row r="119" spans="1:12" s="15" customFormat="1" ht="31.5" customHeight="1">
      <c r="A119" s="177" t="s">
        <v>474</v>
      </c>
      <c r="B119" s="259" t="s">
        <v>475</v>
      </c>
      <c r="C119" s="36"/>
      <c r="D119" s="36"/>
      <c r="E119" s="36"/>
      <c r="F119" s="36"/>
      <c r="G119" s="154">
        <v>1634.3</v>
      </c>
      <c r="H119" s="36"/>
      <c r="I119" s="36"/>
      <c r="J119" s="36"/>
      <c r="K119" s="36"/>
      <c r="L119" s="36"/>
    </row>
    <row r="120" spans="1:12" s="15" customFormat="1" ht="31.5" customHeight="1">
      <c r="A120" s="177" t="s">
        <v>423</v>
      </c>
      <c r="B120" s="178"/>
      <c r="C120" s="36"/>
      <c r="D120" s="36"/>
      <c r="E120" s="36"/>
      <c r="F120" s="36"/>
      <c r="G120" s="154">
        <v>1635.83</v>
      </c>
      <c r="H120" s="36"/>
      <c r="I120" s="36"/>
      <c r="J120" s="36"/>
      <c r="K120" s="36"/>
      <c r="L120" s="36"/>
    </row>
    <row r="121" spans="1:12" s="15" customFormat="1" ht="31.5" customHeight="1">
      <c r="A121" s="177" t="s">
        <v>424</v>
      </c>
      <c r="B121" s="178"/>
      <c r="C121" s="36"/>
      <c r="D121" s="36"/>
      <c r="E121" s="36"/>
      <c r="F121" s="36"/>
      <c r="G121" s="154">
        <v>1560.47</v>
      </c>
      <c r="H121" s="36"/>
      <c r="I121" s="36"/>
      <c r="J121" s="36"/>
      <c r="K121" s="36"/>
      <c r="L121" s="36"/>
    </row>
    <row r="122" spans="1:12" s="15" customFormat="1" ht="31.5" customHeight="1">
      <c r="A122" s="177" t="s">
        <v>425</v>
      </c>
      <c r="B122" s="178"/>
      <c r="C122" s="36"/>
      <c r="D122" s="36"/>
      <c r="E122" s="36"/>
      <c r="F122" s="36"/>
      <c r="G122" s="154">
        <v>3107.38</v>
      </c>
      <c r="H122" s="36"/>
      <c r="I122" s="36"/>
      <c r="J122" s="36"/>
      <c r="K122" s="36"/>
      <c r="L122" s="36"/>
    </row>
    <row r="123" spans="1:12" s="15" customFormat="1" ht="31.5" customHeight="1">
      <c r="A123" s="177" t="s">
        <v>426</v>
      </c>
      <c r="B123" s="178"/>
      <c r="C123" s="36"/>
      <c r="D123" s="36"/>
      <c r="E123" s="36"/>
      <c r="F123" s="36"/>
      <c r="G123" s="154">
        <v>3213.03</v>
      </c>
      <c r="H123" s="36"/>
      <c r="I123" s="36"/>
      <c r="J123" s="36"/>
      <c r="K123" s="36"/>
      <c r="L123" s="36"/>
    </row>
    <row r="124" spans="1:12" s="15" customFormat="1" ht="31.5" customHeight="1">
      <c r="A124" s="177" t="s">
        <v>427</v>
      </c>
      <c r="B124" s="178"/>
      <c r="C124" s="36"/>
      <c r="D124" s="36"/>
      <c r="E124" s="36"/>
      <c r="F124" s="36"/>
      <c r="G124" s="154">
        <v>3265.38</v>
      </c>
      <c r="H124" s="36"/>
      <c r="I124" s="36"/>
      <c r="J124" s="36"/>
      <c r="K124" s="36"/>
      <c r="L124" s="36"/>
    </row>
    <row r="126" ht="12.75">
      <c r="C126" s="64"/>
    </row>
    <row r="130" ht="13.5" customHeight="1"/>
  </sheetData>
  <sheetProtection/>
  <mergeCells count="7">
    <mergeCell ref="K6:L6"/>
    <mergeCell ref="C94:E94"/>
    <mergeCell ref="C41:E41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7" r:id="rId1"/>
  <rowBreaks count="2" manualBreakCount="2">
    <brk id="39" max="9" man="1"/>
    <brk id="9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J77"/>
  <sheetViews>
    <sheetView view="pageBreakPreview" zoomScaleSheetLayoutView="100" zoomScalePageLayoutView="0" workbookViewId="0" topLeftCell="A64">
      <selection activeCell="E73" sqref="E73"/>
    </sheetView>
  </sheetViews>
  <sheetFormatPr defaultColWidth="9.00390625" defaultRowHeight="27.75" customHeight="1"/>
  <cols>
    <col min="1" max="1" width="54.875" style="1" customWidth="1"/>
    <col min="2" max="2" width="40.25390625" style="1" customWidth="1"/>
    <col min="3" max="16384" width="9.125" style="1" customWidth="1"/>
  </cols>
  <sheetData>
    <row r="1" spans="1:10" s="12" customFormat="1" ht="34.5" customHeight="1">
      <c r="A1" s="263" t="s">
        <v>130</v>
      </c>
      <c r="B1" s="263"/>
      <c r="C1" s="13"/>
      <c r="D1" s="13"/>
      <c r="E1" s="13"/>
      <c r="F1" s="13"/>
      <c r="G1" s="13"/>
      <c r="H1" s="13"/>
      <c r="I1" s="13"/>
      <c r="J1" s="13"/>
    </row>
    <row r="2" spans="1:10" s="12" customFormat="1" ht="12" customHeight="1">
      <c r="A2" s="273" t="s">
        <v>138</v>
      </c>
      <c r="B2" s="274"/>
      <c r="C2" s="13"/>
      <c r="D2" s="13"/>
      <c r="E2" s="13"/>
      <c r="F2" s="13"/>
      <c r="G2" s="13"/>
      <c r="H2" s="13"/>
      <c r="I2" s="13"/>
      <c r="J2" s="13"/>
    </row>
    <row r="3" spans="1:2" s="10" customFormat="1" ht="12.75" customHeight="1">
      <c r="A3" s="21" t="s">
        <v>13</v>
      </c>
      <c r="B3" s="21" t="s">
        <v>9</v>
      </c>
    </row>
    <row r="4" spans="1:2" s="9" customFormat="1" ht="12" customHeight="1">
      <c r="A4" s="22" t="s">
        <v>23</v>
      </c>
      <c r="B4" s="22" t="s">
        <v>126</v>
      </c>
    </row>
    <row r="5" spans="1:2" ht="34.5" customHeight="1">
      <c r="A5" s="33" t="s">
        <v>133</v>
      </c>
      <c r="B5" s="122" t="s">
        <v>313</v>
      </c>
    </row>
    <row r="6" spans="1:3" ht="27" customHeight="1">
      <c r="A6" s="33" t="s">
        <v>71</v>
      </c>
      <c r="B6" s="122" t="s">
        <v>316</v>
      </c>
      <c r="C6" s="1" t="s">
        <v>8</v>
      </c>
    </row>
    <row r="7" spans="1:2" ht="27" customHeight="1">
      <c r="A7" s="33" t="s">
        <v>204</v>
      </c>
      <c r="B7" s="122" t="s">
        <v>284</v>
      </c>
    </row>
    <row r="8" spans="1:2" ht="27" customHeight="1">
      <c r="A8" s="33" t="s">
        <v>205</v>
      </c>
      <c r="B8" s="122" t="s">
        <v>203</v>
      </c>
    </row>
    <row r="9" spans="1:2" s="115" customFormat="1" ht="30" customHeight="1">
      <c r="A9" s="187" t="s">
        <v>111</v>
      </c>
      <c r="B9" s="118" t="s">
        <v>297</v>
      </c>
    </row>
    <row r="10" spans="1:2" ht="25.5" customHeight="1">
      <c r="A10" s="28" t="s">
        <v>128</v>
      </c>
      <c r="B10" s="29" t="s">
        <v>129</v>
      </c>
    </row>
    <row r="11" spans="1:2" ht="21.75" customHeight="1">
      <c r="A11" s="33" t="s">
        <v>112</v>
      </c>
      <c r="B11" s="122" t="s">
        <v>298</v>
      </c>
    </row>
    <row r="12" spans="1:2" ht="26.25" customHeight="1">
      <c r="A12" s="33" t="s">
        <v>72</v>
      </c>
      <c r="B12" s="24" t="s">
        <v>299</v>
      </c>
    </row>
    <row r="13" spans="1:2" s="15" customFormat="1" ht="24" customHeight="1">
      <c r="A13" s="62" t="s">
        <v>134</v>
      </c>
      <c r="B13" s="24" t="s">
        <v>178</v>
      </c>
    </row>
    <row r="14" spans="1:2" ht="13.5" customHeight="1">
      <c r="A14" s="30" t="s">
        <v>2</v>
      </c>
      <c r="B14" s="29"/>
    </row>
    <row r="15" spans="1:2" ht="24.75" customHeight="1">
      <c r="A15" s="33" t="s">
        <v>73</v>
      </c>
      <c r="B15" s="37" t="s">
        <v>177</v>
      </c>
    </row>
    <row r="16" spans="1:2" ht="23.25" customHeight="1">
      <c r="A16" s="33" t="s">
        <v>199</v>
      </c>
      <c r="B16" s="25" t="s">
        <v>198</v>
      </c>
    </row>
    <row r="17" spans="1:2" ht="25.5" customHeight="1">
      <c r="A17" s="31" t="s">
        <v>74</v>
      </c>
      <c r="B17" s="32">
        <v>0.53</v>
      </c>
    </row>
    <row r="18" spans="1:2" ht="15" customHeight="1">
      <c r="A18" s="30" t="s">
        <v>3</v>
      </c>
      <c r="B18" s="32"/>
    </row>
    <row r="19" spans="1:2" ht="20.25" customHeight="1">
      <c r="A19" s="33" t="s">
        <v>125</v>
      </c>
      <c r="B19" s="25">
        <v>0.33</v>
      </c>
    </row>
    <row r="20" spans="1:2" ht="15.75" customHeight="1">
      <c r="A20" s="30" t="s">
        <v>51</v>
      </c>
      <c r="B20" s="29"/>
    </row>
    <row r="21" spans="1:2" ht="26.25" customHeight="1">
      <c r="A21" s="33" t="s">
        <v>135</v>
      </c>
      <c r="B21" s="37" t="s">
        <v>301</v>
      </c>
    </row>
    <row r="22" spans="1:2" s="115" customFormat="1" ht="29.25" customHeight="1">
      <c r="A22" s="186" t="s">
        <v>157</v>
      </c>
      <c r="B22" s="176" t="s">
        <v>300</v>
      </c>
    </row>
    <row r="23" spans="1:2" ht="28.5" customHeight="1">
      <c r="A23" s="33" t="s">
        <v>236</v>
      </c>
      <c r="B23" s="37" t="s">
        <v>210</v>
      </c>
    </row>
    <row r="24" spans="1:2" ht="28.5" customHeight="1">
      <c r="A24" s="28" t="s">
        <v>314</v>
      </c>
      <c r="B24" s="29">
        <v>1.81</v>
      </c>
    </row>
    <row r="25" spans="1:2" ht="21.75" customHeight="1">
      <c r="A25" s="33" t="s">
        <v>247</v>
      </c>
      <c r="B25" s="176" t="s">
        <v>246</v>
      </c>
    </row>
    <row r="26" spans="1:2" ht="28.5" customHeight="1">
      <c r="A26" s="33" t="s">
        <v>107</v>
      </c>
      <c r="B26" s="24" t="s">
        <v>120</v>
      </c>
    </row>
    <row r="27" spans="1:2" ht="13.5" customHeight="1">
      <c r="A27" s="62" t="s">
        <v>305</v>
      </c>
      <c r="B27" s="24"/>
    </row>
    <row r="28" spans="1:2" ht="24" customHeight="1">
      <c r="A28" s="28" t="s">
        <v>306</v>
      </c>
      <c r="B28" s="32">
        <v>3.53</v>
      </c>
    </row>
    <row r="29" spans="1:2" ht="24" customHeight="1">
      <c r="A29" s="28" t="s">
        <v>75</v>
      </c>
      <c r="B29" s="32">
        <v>0.47</v>
      </c>
    </row>
    <row r="30" spans="1:2" ht="23.25" customHeight="1">
      <c r="A30" s="28" t="s">
        <v>317</v>
      </c>
      <c r="B30" s="29" t="s">
        <v>312</v>
      </c>
    </row>
    <row r="31" spans="1:2" ht="28.5" customHeight="1">
      <c r="A31" s="33" t="s">
        <v>460</v>
      </c>
      <c r="B31" s="37" t="s">
        <v>459</v>
      </c>
    </row>
    <row r="32" spans="1:2" s="15" customFormat="1" ht="25.5" customHeight="1">
      <c r="A32" s="33" t="s">
        <v>76</v>
      </c>
      <c r="B32" s="25" t="s">
        <v>209</v>
      </c>
    </row>
    <row r="33" spans="1:2" ht="14.25" customHeight="1">
      <c r="A33" s="30" t="s">
        <v>52</v>
      </c>
      <c r="B33" s="29"/>
    </row>
    <row r="34" spans="1:2" ht="24.75" customHeight="1">
      <c r="A34" s="33" t="s">
        <v>124</v>
      </c>
      <c r="B34" s="24" t="s">
        <v>208</v>
      </c>
    </row>
    <row r="35" spans="1:2" ht="25.5" customHeight="1">
      <c r="A35" s="33" t="s">
        <v>123</v>
      </c>
      <c r="B35" s="25" t="s">
        <v>293</v>
      </c>
    </row>
    <row r="36" spans="1:2" ht="15" customHeight="1">
      <c r="A36" s="30" t="s">
        <v>53</v>
      </c>
      <c r="B36" s="32"/>
    </row>
    <row r="37" spans="1:2" ht="26.25" customHeight="1">
      <c r="A37" s="33" t="s">
        <v>190</v>
      </c>
      <c r="B37" s="24" t="s">
        <v>285</v>
      </c>
    </row>
    <row r="38" spans="1:2" ht="25.5" customHeight="1">
      <c r="A38" s="33" t="s">
        <v>191</v>
      </c>
      <c r="B38" s="24">
        <v>1.62</v>
      </c>
    </row>
    <row r="39" spans="1:2" s="10" customFormat="1" ht="12.75" customHeight="1">
      <c r="A39" s="21" t="s">
        <v>13</v>
      </c>
      <c r="B39" s="21" t="s">
        <v>9</v>
      </c>
    </row>
    <row r="40" spans="1:2" s="9" customFormat="1" ht="12" customHeight="1">
      <c r="A40" s="22" t="s">
        <v>23</v>
      </c>
      <c r="B40" s="22" t="s">
        <v>126</v>
      </c>
    </row>
    <row r="41" spans="1:2" ht="15.75" customHeight="1">
      <c r="A41" s="30" t="s">
        <v>54</v>
      </c>
      <c r="B41" s="29"/>
    </row>
    <row r="42" spans="1:2" ht="27.75" customHeight="1">
      <c r="A42" s="33" t="s">
        <v>114</v>
      </c>
      <c r="B42" s="24" t="s">
        <v>202</v>
      </c>
    </row>
    <row r="43" spans="1:2" s="15" customFormat="1" ht="27" customHeight="1">
      <c r="A43" s="33" t="s">
        <v>101</v>
      </c>
      <c r="B43" s="34" t="s">
        <v>195</v>
      </c>
    </row>
    <row r="44" spans="1:2" s="15" customFormat="1" ht="27" customHeight="1">
      <c r="A44" s="66" t="s">
        <v>113</v>
      </c>
      <c r="B44" s="24">
        <v>0.6</v>
      </c>
    </row>
    <row r="45" spans="1:2" ht="31.5" customHeight="1" hidden="1">
      <c r="A45" s="33" t="s">
        <v>211</v>
      </c>
      <c r="B45" s="25">
        <v>0.51</v>
      </c>
    </row>
    <row r="46" spans="1:2" ht="15" customHeight="1">
      <c r="A46" s="30" t="s">
        <v>55</v>
      </c>
      <c r="B46" s="32"/>
    </row>
    <row r="47" spans="1:3" ht="24.75" customHeight="1">
      <c r="A47" s="33" t="s">
        <v>179</v>
      </c>
      <c r="B47" s="37" t="s">
        <v>201</v>
      </c>
      <c r="C47" s="15"/>
    </row>
    <row r="48" spans="1:2" ht="25.5" customHeight="1">
      <c r="A48" s="33" t="s">
        <v>193</v>
      </c>
      <c r="B48" s="24" t="s">
        <v>458</v>
      </c>
    </row>
    <row r="49" spans="1:2" ht="20.25" customHeight="1">
      <c r="A49" s="33" t="s">
        <v>303</v>
      </c>
      <c r="B49" s="24">
        <v>1.87</v>
      </c>
    </row>
    <row r="50" spans="1:2" ht="18.75" customHeight="1">
      <c r="A50" s="33" t="s">
        <v>304</v>
      </c>
      <c r="B50" s="24">
        <v>1.78</v>
      </c>
    </row>
    <row r="51" spans="1:2" ht="20.25" customHeight="1">
      <c r="A51" s="33" t="s">
        <v>243</v>
      </c>
      <c r="B51" s="24" t="s">
        <v>302</v>
      </c>
    </row>
    <row r="52" spans="1:2" s="15" customFormat="1" ht="25.5" customHeight="1">
      <c r="A52" s="33" t="s">
        <v>136</v>
      </c>
      <c r="B52" s="140" t="s">
        <v>477</v>
      </c>
    </row>
    <row r="53" spans="1:2" ht="23.25" customHeight="1">
      <c r="A53" s="33" t="s">
        <v>127</v>
      </c>
      <c r="B53" s="25" t="s">
        <v>283</v>
      </c>
    </row>
    <row r="54" spans="1:2" ht="21" customHeight="1">
      <c r="A54" s="33" t="s">
        <v>194</v>
      </c>
      <c r="B54" s="122" t="s">
        <v>235</v>
      </c>
    </row>
    <row r="55" spans="1:2" ht="30.75" customHeight="1">
      <c r="A55" s="33" t="s">
        <v>383</v>
      </c>
      <c r="B55" s="37" t="s">
        <v>384</v>
      </c>
    </row>
    <row r="56" spans="1:2" s="115" customFormat="1" ht="23.25" customHeight="1">
      <c r="A56" s="186" t="s">
        <v>77</v>
      </c>
      <c r="B56" s="122" t="s">
        <v>294</v>
      </c>
    </row>
    <row r="57" spans="1:2" ht="25.5" customHeight="1">
      <c r="A57" s="182" t="s">
        <v>250</v>
      </c>
      <c r="B57" s="24" t="s">
        <v>253</v>
      </c>
    </row>
    <row r="58" spans="1:2" ht="23.25" customHeight="1">
      <c r="A58" s="33" t="s">
        <v>251</v>
      </c>
      <c r="B58" s="24" t="s">
        <v>254</v>
      </c>
    </row>
    <row r="59" spans="1:2" ht="23.25" customHeight="1">
      <c r="A59" s="33" t="s">
        <v>252</v>
      </c>
      <c r="B59" s="24" t="s">
        <v>255</v>
      </c>
    </row>
    <row r="60" spans="1:2" ht="32.25" customHeight="1">
      <c r="A60" s="33" t="s">
        <v>256</v>
      </c>
      <c r="B60" s="24" t="s">
        <v>308</v>
      </c>
    </row>
    <row r="61" spans="1:2" ht="15" customHeight="1">
      <c r="A61" s="30" t="s">
        <v>267</v>
      </c>
      <c r="B61" s="29"/>
    </row>
    <row r="62" spans="1:2" ht="24" customHeight="1">
      <c r="A62" s="28" t="s">
        <v>268</v>
      </c>
      <c r="B62" s="29" t="s">
        <v>269</v>
      </c>
    </row>
    <row r="63" spans="1:2" ht="26.25" customHeight="1">
      <c r="A63" s="33" t="s">
        <v>137</v>
      </c>
      <c r="B63" s="37" t="s">
        <v>141</v>
      </c>
    </row>
    <row r="64" spans="1:2" ht="30.75" customHeight="1">
      <c r="A64" s="33" t="s">
        <v>379</v>
      </c>
      <c r="B64" s="37" t="s">
        <v>380</v>
      </c>
    </row>
    <row r="65" spans="1:2" ht="16.5" customHeight="1">
      <c r="A65" s="30" t="s">
        <v>56</v>
      </c>
      <c r="B65" s="29"/>
    </row>
    <row r="66" spans="1:2" s="15" customFormat="1" ht="20.25" customHeight="1">
      <c r="A66" s="33" t="s">
        <v>122</v>
      </c>
      <c r="B66" s="63" t="s">
        <v>273</v>
      </c>
    </row>
    <row r="67" spans="1:2" s="15" customFormat="1" ht="29.25" customHeight="1">
      <c r="A67" s="33" t="s">
        <v>386</v>
      </c>
      <c r="B67" s="63" t="s">
        <v>385</v>
      </c>
    </row>
    <row r="68" spans="1:2" ht="15.75" customHeight="1">
      <c r="A68" s="30" t="s">
        <v>62</v>
      </c>
      <c r="B68" s="29"/>
    </row>
    <row r="69" spans="1:2" ht="36" customHeight="1">
      <c r="A69" s="33" t="s">
        <v>376</v>
      </c>
      <c r="B69" s="37" t="s">
        <v>382</v>
      </c>
    </row>
    <row r="70" spans="1:2" ht="31.5" customHeight="1">
      <c r="A70" s="33" t="s">
        <v>377</v>
      </c>
      <c r="B70" s="37" t="s">
        <v>378</v>
      </c>
    </row>
    <row r="71" spans="1:2" ht="22.5" customHeight="1" hidden="1">
      <c r="A71" s="33" t="s">
        <v>291</v>
      </c>
      <c r="B71" s="24" t="s">
        <v>292</v>
      </c>
    </row>
    <row r="72" spans="1:2" ht="21" customHeight="1">
      <c r="A72" s="30" t="s">
        <v>206</v>
      </c>
      <c r="B72" s="56" t="s">
        <v>437</v>
      </c>
    </row>
    <row r="73" spans="1:2" ht="30" customHeight="1">
      <c r="A73" s="65" t="s">
        <v>439</v>
      </c>
      <c r="B73" s="24" t="s">
        <v>438</v>
      </c>
    </row>
    <row r="74" spans="1:2" ht="32.25" customHeight="1">
      <c r="A74" s="62" t="s">
        <v>478</v>
      </c>
      <c r="B74" s="63" t="s">
        <v>479</v>
      </c>
    </row>
    <row r="75" spans="1:2" ht="25.5" customHeight="1">
      <c r="A75" s="111" t="s">
        <v>440</v>
      </c>
      <c r="B75" s="56" t="s">
        <v>405</v>
      </c>
    </row>
    <row r="76" spans="1:2" s="17" customFormat="1" ht="31.5" customHeight="1">
      <c r="A76" s="33" t="s">
        <v>466</v>
      </c>
      <c r="B76" s="37" t="s">
        <v>465</v>
      </c>
    </row>
    <row r="77" spans="1:2" ht="27.75" customHeight="1">
      <c r="A77" s="147" t="s">
        <v>207</v>
      </c>
      <c r="B77" s="148"/>
    </row>
  </sheetData>
  <sheetProtection/>
  <mergeCells count="2">
    <mergeCell ref="A1:B1"/>
    <mergeCell ref="A2:B2"/>
  </mergeCells>
  <printOptions/>
  <pageMargins left="0.51" right="0.34" top="0.36" bottom="0.34" header="0.24" footer="0.23"/>
  <pageSetup horizontalDpi="600" verticalDpi="600" orientation="portrait" paperSize="9" scale="89" r:id="rId1"/>
  <rowBreaks count="2" manualBreakCount="2">
    <brk id="38" max="1" man="1"/>
    <brk id="64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1</cp:lastModifiedBy>
  <cp:lastPrinted>2019-05-13T14:29:16Z</cp:lastPrinted>
  <dcterms:created xsi:type="dcterms:W3CDTF">2001-03-01T09:25:55Z</dcterms:created>
  <dcterms:modified xsi:type="dcterms:W3CDTF">2019-08-19T08:01:40Z</dcterms:modified>
  <cp:category/>
  <cp:version/>
  <cp:contentType/>
  <cp:contentStatus/>
</cp:coreProperties>
</file>