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8385" tabRatio="601" activeTab="0"/>
  </bookViews>
  <sheets>
    <sheet name="3 міс." sheetId="1" r:id="rId1"/>
  </sheets>
  <definedNames>
    <definedName name="_xlnm.Print_Area" localSheetId="0">'3 міс.'!$A$1:$X$77</definedName>
  </definedNames>
  <calcPr fullCalcOnLoad="1"/>
</workbook>
</file>

<file path=xl/sharedStrings.xml><?xml version="1.0" encoding="utf-8"?>
<sst xmlns="http://schemas.openxmlformats.org/spreadsheetml/2006/main" count="117" uniqueCount="95">
  <si>
    <t>Електроенергія</t>
  </si>
  <si>
    <t>Природний газ</t>
  </si>
  <si>
    <t>Район (місто)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</si>
  <si>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</si>
  <si>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</si>
  <si>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</si>
  <si>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</si>
  <si>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</si>
  <si>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</si>
  <si>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</si>
  <si>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</si>
  <si>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</si>
  <si>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</si>
  <si>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</si>
  <si>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</si>
  <si>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</si>
  <si>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</si>
  <si>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Красноградський</t>
  </si>
  <si>
    <t>Краснокутський</t>
  </si>
  <si>
    <t>Куп`янський</t>
  </si>
  <si>
    <t>Лозівський</t>
  </si>
  <si>
    <t>Нововодолазький</t>
  </si>
  <si>
    <t>Первомайський</t>
  </si>
  <si>
    <t>Харківський</t>
  </si>
  <si>
    <t>Чугуївський</t>
  </si>
  <si>
    <t>Шевченківський</t>
  </si>
  <si>
    <t>м.Ізюм</t>
  </si>
  <si>
    <t>м.Куп`янськ</t>
  </si>
  <si>
    <t>м.Лозова</t>
  </si>
  <si>
    <t>м.Первомайський</t>
  </si>
  <si>
    <t>м.Чугуїв</t>
  </si>
  <si>
    <t>м.Харків</t>
  </si>
  <si>
    <t>Разом по всіх енергоносіях</t>
  </si>
  <si>
    <t>Вартість спожитого</t>
  </si>
  <si>
    <t>% сплати</t>
  </si>
  <si>
    <t>Печенізький</t>
  </si>
  <si>
    <t>Сахновщинський</t>
  </si>
  <si>
    <t>м.Люботин</t>
  </si>
  <si>
    <t>Коломацький</t>
  </si>
  <si>
    <t>Жовтневий</t>
  </si>
  <si>
    <t>Ленінський</t>
  </si>
  <si>
    <t>Фрунзенський</t>
  </si>
  <si>
    <t>Московський</t>
  </si>
  <si>
    <t>Комінтернівський</t>
  </si>
  <si>
    <t>Червонозаводський</t>
  </si>
  <si>
    <t>Дзержинський</t>
  </si>
  <si>
    <t>Київський</t>
  </si>
  <si>
    <t xml:space="preserve">Теплова енергія </t>
  </si>
  <si>
    <t>Кегичівський</t>
  </si>
  <si>
    <t>ВСЬОГО:</t>
  </si>
  <si>
    <t>Окремо:</t>
  </si>
  <si>
    <t>Харківкомуночиствод</t>
  </si>
  <si>
    <t>Харківкомунпромвод</t>
  </si>
  <si>
    <t>Сплачено у поточному періоді</t>
  </si>
  <si>
    <t>ДК "Укртрансгаз"</t>
  </si>
  <si>
    <t xml:space="preserve">РАЗОМ міста області </t>
  </si>
  <si>
    <t>Райони області</t>
  </si>
  <si>
    <t>Харківські теплові мережі</t>
  </si>
  <si>
    <t>Південна залізниця</t>
  </si>
  <si>
    <t>Донецька залізниця</t>
  </si>
  <si>
    <t xml:space="preserve">АКП "Міжнародний аеропорт" </t>
  </si>
  <si>
    <t>ВАТ "ХТЗ"</t>
  </si>
  <si>
    <t>ДП "Завод ім. Малишева"</t>
  </si>
  <si>
    <t>ДП "Хімпром"</t>
  </si>
  <si>
    <t>КП "Міськелектротранс"</t>
  </si>
  <si>
    <t>ВАТ "Укртелеком"</t>
  </si>
  <si>
    <t>ХОРТПЦ</t>
  </si>
  <si>
    <t>Зміївська ТЕС</t>
  </si>
  <si>
    <t>ДП "ТЕЦ-2 "Есхар"</t>
  </si>
  <si>
    <t>х</t>
  </si>
  <si>
    <t>Вартість корисного відпуску</t>
  </si>
  <si>
    <t>ФОРМА 1</t>
  </si>
  <si>
    <t>ОВО "Харківтеплоенерго"</t>
  </si>
  <si>
    <t>ДП "Харківська ТЕЦ-5"</t>
  </si>
  <si>
    <t>Придніпровська залізниця</t>
  </si>
  <si>
    <t>ДК "Укргазвидобування"</t>
  </si>
  <si>
    <t>Підприємства обласних теплових мереж</t>
  </si>
  <si>
    <t>Районні теплові мережі</t>
  </si>
  <si>
    <t>Орджонікідзевський</t>
  </si>
  <si>
    <t>Населення м.Харкова</t>
  </si>
  <si>
    <t>Служба постачання Харківського метрополітену</t>
  </si>
  <si>
    <t>Борг на 01.05.2004 р.</t>
  </si>
  <si>
    <t xml:space="preserve"> </t>
  </si>
  <si>
    <t>Харківтеплоенерго</t>
  </si>
  <si>
    <t>ТЕЦ-5</t>
  </si>
  <si>
    <t xml:space="preserve">  </t>
  </si>
  <si>
    <t>Борг на 01.02.2010 р.</t>
  </si>
  <si>
    <t>Темп зростання, зменшення заборгованості,%</t>
  </si>
  <si>
    <t>для розрахунків</t>
  </si>
  <si>
    <t>Електрична енергія 
(по всіх категоріях споживачів)</t>
  </si>
  <si>
    <t>Природний газ
(населення та бюджетні установи)</t>
  </si>
  <si>
    <t>Питома вага боргу ,%</t>
  </si>
  <si>
    <t xml:space="preserve">Електрична енергія </t>
  </si>
  <si>
    <t>Борг на 01.01.2011</t>
  </si>
  <si>
    <t>Інформація  щодо стану розрахунків споживачів області                                                                               за електричну енергію та природний газ за 3 місяці 2011 р.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</si>
</sst>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#,##0.0"/>
    <numFmt numFmtId="186" formatCode="0.0"/>
    <numFmt numFmtId="187" formatCode="_-* #,##0_г_р_н_._-;\-* #,##0_г_р_н_._-;_-* &quot;-&quot;_г_р_н_._-;_-@_-"/>
    <numFmt numFmtId="188" formatCode="_-* #,##0.00_г_р_н_._-;\-* #,##0.00_г_р_н_._-;_-* &quot;-&quot;??_г_р_н_._-;_-@_-"/>
    <numFmt numFmtId="189" formatCode="0.00000"/>
    <numFmt numFmtId="190" formatCode="0.0000"/>
    <numFmt numFmtId="191" formatCode="0.000"/>
    <numFmt numFmtId="192" formatCode="0.00000000"/>
    <numFmt numFmtId="193" formatCode="0.0000000"/>
    <numFmt numFmtId="194" formatCode="0.00000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4"/>
      <name val="Arial Cyr"/>
      <family val="2"/>
    </font>
    <font>
      <sz val="14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8"/>
      <name val="Arial"/>
      <family val="2"/>
    </font>
    <font>
      <sz val="20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47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47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15" borderId="1" applyNumberFormat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6" borderId="7" applyNumberFormat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7" fillId="0" borderId="0">
      <alignment horizontal="center" vertical="center"/>
      <protection/>
    </xf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238">
    <xf numFmtId="0" fontId="0" fillId="0" borderId="0" xfId="0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3" fontId="9" fillId="0" borderId="14" xfId="0" applyNumberFormat="1" applyFont="1" applyFill="1" applyBorder="1" applyAlignment="1">
      <alignment horizontal="right" vertical="center"/>
    </xf>
    <xf numFmtId="1" fontId="11" fillId="0" borderId="14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0" xfId="0" applyFill="1" applyAlignment="1">
      <alignment/>
    </xf>
    <xf numFmtId="3" fontId="9" fillId="15" borderId="16" xfId="0" applyNumberFormat="1" applyFont="1" applyFill="1" applyBorder="1" applyAlignment="1">
      <alignment vertical="center"/>
    </xf>
    <xf numFmtId="184" fontId="10" fillId="0" borderId="17" xfId="0" applyNumberFormat="1" applyFont="1" applyFill="1" applyBorder="1" applyAlignment="1">
      <alignment/>
    </xf>
    <xf numFmtId="184" fontId="10" fillId="0" borderId="17" xfId="57" applyNumberFormat="1" applyFont="1" applyFill="1" applyBorder="1" applyAlignment="1">
      <alignment/>
    </xf>
    <xf numFmtId="184" fontId="10" fillId="0" borderId="18" xfId="0" applyNumberFormat="1" applyFont="1" applyFill="1" applyBorder="1" applyAlignment="1">
      <alignment/>
    </xf>
    <xf numFmtId="184" fontId="10" fillId="0" borderId="18" xfId="57" applyNumberFormat="1" applyFont="1" applyFill="1" applyBorder="1" applyAlignment="1">
      <alignment/>
    </xf>
    <xf numFmtId="3" fontId="9" fillId="15" borderId="19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/>
    </xf>
    <xf numFmtId="184" fontId="10" fillId="0" borderId="20" xfId="57" applyNumberFormat="1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21" xfId="57" applyNumberFormat="1" applyFont="1" applyFill="1" applyBorder="1" applyAlignment="1">
      <alignment/>
    </xf>
    <xf numFmtId="3" fontId="9" fillId="18" borderId="22" xfId="0" applyNumberFormat="1" applyFont="1" applyFill="1" applyBorder="1" applyAlignment="1">
      <alignment vertical="center"/>
    </xf>
    <xf numFmtId="184" fontId="9" fillId="0" borderId="23" xfId="0" applyNumberFormat="1" applyFont="1" applyBorder="1" applyAlignment="1">
      <alignment/>
    </xf>
    <xf numFmtId="3" fontId="9" fillId="15" borderId="2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9" fillId="18" borderId="14" xfId="0" applyNumberFormat="1" applyFont="1" applyFill="1" applyBorder="1" applyAlignment="1">
      <alignment vertical="center"/>
    </xf>
    <xf numFmtId="184" fontId="9" fillId="0" borderId="25" xfId="0" applyNumberFormat="1" applyFont="1" applyBorder="1" applyAlignment="1">
      <alignment/>
    </xf>
    <xf numFmtId="184" fontId="9" fillId="0" borderId="17" xfId="57" applyNumberFormat="1" applyFont="1" applyBorder="1" applyAlignment="1">
      <alignment horizontal="center"/>
    </xf>
    <xf numFmtId="3" fontId="9" fillId="15" borderId="26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85" fontId="9" fillId="0" borderId="16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1" fontId="10" fillId="0" borderId="16" xfId="0" applyNumberFormat="1" applyFont="1" applyFill="1" applyBorder="1" applyAlignment="1">
      <alignment/>
    </xf>
    <xf numFmtId="0" fontId="10" fillId="15" borderId="26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10" fillId="15" borderId="26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15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184" fontId="9" fillId="0" borderId="29" xfId="0" applyNumberFormat="1" applyFont="1" applyBorder="1" applyAlignment="1">
      <alignment/>
    </xf>
    <xf numFmtId="184" fontId="9" fillId="0" borderId="21" xfId="57" applyNumberFormat="1" applyFont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15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3" fontId="9" fillId="0" borderId="28" xfId="0" applyNumberFormat="1" applyFont="1" applyFill="1" applyBorder="1" applyAlignment="1">
      <alignment horizontal="right" vertical="center"/>
    </xf>
    <xf numFmtId="3" fontId="9" fillId="0" borderId="22" xfId="57" applyNumberFormat="1" applyFont="1" applyFill="1" applyBorder="1" applyAlignment="1">
      <alignment horizontal="right" vertical="center"/>
    </xf>
    <xf numFmtId="3" fontId="10" fillId="15" borderId="14" xfId="0" applyNumberFormat="1" applyFont="1" applyFill="1" applyBorder="1" applyAlignment="1">
      <alignment horizontal="right"/>
    </xf>
    <xf numFmtId="3" fontId="10" fillId="15" borderId="28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 vertical="center"/>
    </xf>
    <xf numFmtId="1" fontId="9" fillId="0" borderId="16" xfId="0" applyNumberFormat="1" applyFont="1" applyFill="1" applyBorder="1" applyAlignment="1">
      <alignment horizontal="left" vertical="center" wrapText="1"/>
    </xf>
    <xf numFmtId="1" fontId="9" fillId="0" borderId="23" xfId="57" applyNumberFormat="1" applyFont="1" applyFill="1" applyBorder="1" applyAlignment="1">
      <alignment horizontal="right" vertical="center"/>
    </xf>
    <xf numFmtId="1" fontId="9" fillId="0" borderId="17" xfId="0" applyNumberFormat="1" applyFont="1" applyFill="1" applyBorder="1" applyAlignment="1">
      <alignment horizontal="right" vertical="center"/>
    </xf>
    <xf numFmtId="3" fontId="12" fillId="18" borderId="26" xfId="0" applyNumberFormat="1" applyFont="1" applyFill="1" applyBorder="1" applyAlignment="1">
      <alignment horizontal="right"/>
    </xf>
    <xf numFmtId="3" fontId="12" fillId="18" borderId="26" xfId="63" applyNumberFormat="1" applyFont="1" applyFill="1" applyBorder="1" applyAlignment="1">
      <alignment horizontal="right"/>
    </xf>
    <xf numFmtId="3" fontId="12" fillId="18" borderId="26" xfId="63" applyNumberFormat="1" applyFont="1" applyFill="1" applyBorder="1" applyAlignment="1">
      <alignment horizontal="right" vertical="center"/>
    </xf>
    <xf numFmtId="3" fontId="10" fillId="18" borderId="26" xfId="0" applyNumberFormat="1" applyFont="1" applyFill="1" applyBorder="1" applyAlignment="1">
      <alignment horizontal="right"/>
    </xf>
    <xf numFmtId="3" fontId="10" fillId="18" borderId="27" xfId="0" applyNumberFormat="1" applyFont="1" applyFill="1" applyBorder="1" applyAlignment="1">
      <alignment horizontal="right"/>
    </xf>
    <xf numFmtId="3" fontId="9" fillId="0" borderId="32" xfId="57" applyNumberFormat="1" applyFont="1" applyFill="1" applyBorder="1" applyAlignment="1">
      <alignment horizontal="right" vertical="center"/>
    </xf>
    <xf numFmtId="1" fontId="9" fillId="0" borderId="32" xfId="0" applyNumberFormat="1" applyFont="1" applyFill="1" applyBorder="1" applyAlignment="1">
      <alignment horizontal="right"/>
    </xf>
    <xf numFmtId="3" fontId="9" fillId="0" borderId="33" xfId="57" applyNumberFormat="1" applyFont="1" applyFill="1" applyBorder="1" applyAlignment="1">
      <alignment horizontal="right" vertical="center"/>
    </xf>
    <xf numFmtId="3" fontId="9" fillId="0" borderId="34" xfId="57" applyNumberFormat="1" applyFont="1" applyFill="1" applyBorder="1" applyAlignment="1">
      <alignment horizontal="right" vertical="center"/>
    </xf>
    <xf numFmtId="3" fontId="9" fillId="0" borderId="35" xfId="57" applyNumberFormat="1" applyFont="1" applyFill="1" applyBorder="1" applyAlignment="1">
      <alignment horizontal="right" vertical="center"/>
    </xf>
    <xf numFmtId="3" fontId="12" fillId="18" borderId="24" xfId="0" applyNumberFormat="1" applyFont="1" applyFill="1" applyBorder="1" applyAlignment="1">
      <alignment horizontal="right"/>
    </xf>
    <xf numFmtId="184" fontId="9" fillId="0" borderId="20" xfId="57" applyNumberFormat="1" applyFont="1" applyBorder="1" applyAlignment="1">
      <alignment horizontal="center"/>
    </xf>
    <xf numFmtId="4" fontId="4" fillId="0" borderId="36" xfId="0" applyNumberFormat="1" applyFont="1" applyFill="1" applyBorder="1" applyAlignment="1">
      <alignment horizontal="center" vertical="center"/>
    </xf>
    <xf numFmtId="3" fontId="9" fillId="0" borderId="28" xfId="57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184" fontId="10" fillId="0" borderId="0" xfId="57" applyNumberFormat="1" applyFont="1" applyFill="1" applyBorder="1" applyAlignment="1">
      <alignment/>
    </xf>
    <xf numFmtId="9" fontId="13" fillId="0" borderId="14" xfId="57" applyFont="1" applyBorder="1" applyAlignment="1">
      <alignment/>
    </xf>
    <xf numFmtId="9" fontId="13" fillId="0" borderId="22" xfId="57" applyFont="1" applyBorder="1" applyAlignment="1">
      <alignment/>
    </xf>
    <xf numFmtId="0" fontId="14" fillId="15" borderId="28" xfId="0" applyFont="1" applyFill="1" applyBorder="1" applyAlignment="1">
      <alignment horizontal="centerContinuous" vertical="center" wrapText="1"/>
    </xf>
    <xf numFmtId="184" fontId="18" fillId="0" borderId="22" xfId="0" applyNumberFormat="1" applyFont="1" applyBorder="1" applyAlignment="1">
      <alignment/>
    </xf>
    <xf numFmtId="3" fontId="18" fillId="5" borderId="14" xfId="0" applyNumberFormat="1" applyFont="1" applyFill="1" applyBorder="1" applyAlignment="1">
      <alignment horizontal="right" vertical="center"/>
    </xf>
    <xf numFmtId="3" fontId="18" fillId="7" borderId="14" xfId="0" applyNumberFormat="1" applyFont="1" applyFill="1" applyBorder="1" applyAlignment="1">
      <alignment/>
    </xf>
    <xf numFmtId="184" fontId="18" fillId="15" borderId="14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 vertical="center"/>
    </xf>
    <xf numFmtId="184" fontId="18" fillId="0" borderId="14" xfId="0" applyNumberFormat="1" applyFont="1" applyBorder="1" applyAlignment="1">
      <alignment/>
    </xf>
    <xf numFmtId="1" fontId="18" fillId="0" borderId="22" xfId="57" applyNumberFormat="1" applyFont="1" applyFill="1" applyBorder="1" applyAlignment="1">
      <alignment horizontal="right" vertical="center"/>
    </xf>
    <xf numFmtId="3" fontId="18" fillId="5" borderId="22" xfId="0" applyNumberFormat="1" applyFont="1" applyFill="1" applyBorder="1" applyAlignment="1">
      <alignment horizontal="right" vertical="center"/>
    </xf>
    <xf numFmtId="3" fontId="18" fillId="0" borderId="22" xfId="0" applyNumberFormat="1" applyFont="1" applyFill="1" applyBorder="1" applyAlignment="1">
      <alignment horizontal="right" vertical="center"/>
    </xf>
    <xf numFmtId="1" fontId="18" fillId="0" borderId="14" xfId="57" applyNumberFormat="1" applyFont="1" applyFill="1" applyBorder="1" applyAlignment="1">
      <alignment horizontal="right" vertical="center"/>
    </xf>
    <xf numFmtId="3" fontId="18" fillId="0" borderId="14" xfId="0" applyNumberFormat="1" applyFont="1" applyFill="1" applyBorder="1" applyAlignment="1">
      <alignment horizontal="right" vertical="center"/>
    </xf>
    <xf numFmtId="3" fontId="18" fillId="7" borderId="28" xfId="0" applyNumberFormat="1" applyFont="1" applyFill="1" applyBorder="1" applyAlignment="1">
      <alignment/>
    </xf>
    <xf numFmtId="1" fontId="18" fillId="0" borderId="28" xfId="57" applyNumberFormat="1" applyFont="1" applyFill="1" applyBorder="1" applyAlignment="1">
      <alignment horizontal="right" vertical="center"/>
    </xf>
    <xf numFmtId="3" fontId="18" fillId="5" borderId="28" xfId="0" applyNumberFormat="1" applyFont="1" applyFill="1" applyBorder="1" applyAlignment="1">
      <alignment horizontal="right" vertical="center"/>
    </xf>
    <xf numFmtId="3" fontId="18" fillId="0" borderId="28" xfId="0" applyNumberFormat="1" applyFont="1" applyFill="1" applyBorder="1" applyAlignment="1">
      <alignment horizontal="right" vertical="center"/>
    </xf>
    <xf numFmtId="3" fontId="18" fillId="7" borderId="22" xfId="0" applyNumberFormat="1" applyFont="1" applyFill="1" applyBorder="1" applyAlignment="1">
      <alignment/>
    </xf>
    <xf numFmtId="3" fontId="18" fillId="0" borderId="22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18" fillId="0" borderId="28" xfId="0" applyNumberFormat="1" applyFont="1" applyBorder="1" applyAlignment="1">
      <alignment horizontal="right" vertical="center"/>
    </xf>
    <xf numFmtId="3" fontId="16" fillId="5" borderId="37" xfId="57" applyNumberFormat="1" applyFont="1" applyFill="1" applyBorder="1" applyAlignment="1">
      <alignment horizontal="right" vertical="center"/>
    </xf>
    <xf numFmtId="1" fontId="16" fillId="0" borderId="37" xfId="57" applyNumberFormat="1" applyFont="1" applyFill="1" applyBorder="1" applyAlignment="1">
      <alignment horizontal="right" vertical="center"/>
    </xf>
    <xf numFmtId="184" fontId="16" fillId="0" borderId="37" xfId="57" applyNumberFormat="1" applyFont="1" applyBorder="1" applyAlignment="1">
      <alignment/>
    </xf>
    <xf numFmtId="1" fontId="18" fillId="0" borderId="14" xfId="53" applyNumberFormat="1" applyFont="1" applyFill="1" applyBorder="1" applyAlignment="1">
      <alignment horizontal="right" vertical="center"/>
      <protection/>
    </xf>
    <xf numFmtId="1" fontId="18" fillId="18" borderId="14" xfId="0" applyNumberFormat="1" applyFont="1" applyFill="1" applyBorder="1" applyAlignment="1">
      <alignment/>
    </xf>
    <xf numFmtId="1" fontId="18" fillId="4" borderId="14" xfId="0" applyNumberFormat="1" applyFont="1" applyFill="1" applyBorder="1" applyAlignment="1">
      <alignment/>
    </xf>
    <xf numFmtId="184" fontId="18" fillId="0" borderId="14" xfId="57" applyNumberFormat="1" applyFont="1" applyFill="1" applyBorder="1" applyAlignment="1">
      <alignment horizontal="center"/>
    </xf>
    <xf numFmtId="3" fontId="16" fillId="15" borderId="37" xfId="0" applyNumberFormat="1" applyFont="1" applyFill="1" applyBorder="1" applyAlignment="1">
      <alignment horizontal="right" vertical="center"/>
    </xf>
    <xf numFmtId="3" fontId="16" fillId="0" borderId="37" xfId="0" applyNumberFormat="1" applyFont="1" applyFill="1" applyBorder="1" applyAlignment="1">
      <alignment horizontal="right" vertical="center"/>
    </xf>
    <xf numFmtId="1" fontId="18" fillId="0" borderId="22" xfId="53" applyNumberFormat="1" applyFont="1" applyFill="1" applyBorder="1" applyAlignment="1">
      <alignment horizontal="right" vertical="center"/>
      <protection/>
    </xf>
    <xf numFmtId="1" fontId="18" fillId="6" borderId="14" xfId="0" applyNumberFormat="1" applyFont="1" applyFill="1" applyBorder="1" applyAlignment="1">
      <alignment/>
    </xf>
    <xf numFmtId="1" fontId="18" fillId="4" borderId="14" xfId="57" applyNumberFormat="1" applyFont="1" applyFill="1" applyBorder="1" applyAlignment="1">
      <alignment/>
    </xf>
    <xf numFmtId="1" fontId="18" fillId="0" borderId="28" xfId="53" applyNumberFormat="1" applyFont="1" applyFill="1" applyBorder="1" applyAlignment="1">
      <alignment horizontal="right" vertical="center"/>
      <protection/>
    </xf>
    <xf numFmtId="1" fontId="18" fillId="6" borderId="28" xfId="0" applyNumberFormat="1" applyFont="1" applyFill="1" applyBorder="1" applyAlignment="1">
      <alignment/>
    </xf>
    <xf numFmtId="3" fontId="16" fillId="0" borderId="38" xfId="0" applyNumberFormat="1" applyFont="1" applyFill="1" applyBorder="1" applyAlignment="1">
      <alignment horizontal="right" vertical="center"/>
    </xf>
    <xf numFmtId="184" fontId="18" fillId="0" borderId="22" xfId="57" applyNumberFormat="1" applyFont="1" applyFill="1" applyBorder="1" applyAlignment="1">
      <alignment horizontal="center"/>
    </xf>
    <xf numFmtId="1" fontId="18" fillId="4" borderId="22" xfId="0" applyNumberFormat="1" applyFont="1" applyFill="1" applyBorder="1" applyAlignment="1">
      <alignment horizontal="right" vertical="center"/>
    </xf>
    <xf numFmtId="1" fontId="18" fillId="6" borderId="22" xfId="0" applyNumberFormat="1" applyFont="1" applyFill="1" applyBorder="1" applyAlignment="1">
      <alignment/>
    </xf>
    <xf numFmtId="1" fontId="18" fillId="4" borderId="14" xfId="0" applyNumberFormat="1" applyFont="1" applyFill="1" applyBorder="1" applyAlignment="1">
      <alignment horizontal="right" vertical="center"/>
    </xf>
    <xf numFmtId="184" fontId="18" fillId="0" borderId="28" xfId="57" applyNumberFormat="1" applyFont="1" applyFill="1" applyBorder="1" applyAlignment="1">
      <alignment horizontal="center"/>
    </xf>
    <xf numFmtId="0" fontId="0" fillId="19" borderId="0" xfId="0" applyFill="1" applyAlignment="1">
      <alignment/>
    </xf>
    <xf numFmtId="3" fontId="18" fillId="0" borderId="14" xfId="0" applyNumberFormat="1" applyFont="1" applyFill="1" applyBorder="1" applyAlignment="1">
      <alignment/>
    </xf>
    <xf numFmtId="1" fontId="18" fillId="0" borderId="14" xfId="0" applyNumberFormat="1" applyFont="1" applyFill="1" applyBorder="1" applyAlignment="1">
      <alignment/>
    </xf>
    <xf numFmtId="0" fontId="0" fillId="4" borderId="0" xfId="0" applyFill="1" applyAlignment="1">
      <alignment/>
    </xf>
    <xf numFmtId="184" fontId="18" fillId="0" borderId="14" xfId="57" applyNumberFormat="1" applyFont="1" applyFill="1" applyBorder="1" applyAlignment="1">
      <alignment/>
    </xf>
    <xf numFmtId="184" fontId="18" fillId="0" borderId="17" xfId="57" applyNumberFormat="1" applyFont="1" applyFill="1" applyBorder="1" applyAlignment="1">
      <alignment/>
    </xf>
    <xf numFmtId="3" fontId="18" fillId="7" borderId="14" xfId="0" applyNumberFormat="1" applyFont="1" applyFill="1" applyBorder="1" applyAlignment="1">
      <alignment vertical="center"/>
    </xf>
    <xf numFmtId="3" fontId="18" fillId="15" borderId="14" xfId="0" applyNumberFormat="1" applyFont="1" applyFill="1" applyBorder="1" applyAlignment="1">
      <alignment vertical="center"/>
    </xf>
    <xf numFmtId="184" fontId="18" fillId="0" borderId="14" xfId="0" applyNumberFormat="1" applyFont="1" applyFill="1" applyBorder="1" applyAlignment="1">
      <alignment/>
    </xf>
    <xf numFmtId="9" fontId="18" fillId="0" borderId="14" xfId="0" applyNumberFormat="1" applyFont="1" applyBorder="1" applyAlignment="1">
      <alignment/>
    </xf>
    <xf numFmtId="184" fontId="18" fillId="0" borderId="14" xfId="57" applyNumberFormat="1" applyFont="1" applyBorder="1" applyAlignment="1">
      <alignment/>
    </xf>
    <xf numFmtId="9" fontId="18" fillId="0" borderId="14" xfId="57" applyFont="1" applyBorder="1" applyAlignment="1">
      <alignment/>
    </xf>
    <xf numFmtId="9" fontId="18" fillId="0" borderId="14" xfId="0" applyNumberFormat="1" applyFont="1" applyFill="1" applyBorder="1" applyAlignment="1">
      <alignment/>
    </xf>
    <xf numFmtId="9" fontId="18" fillId="0" borderId="14" xfId="57" applyFont="1" applyFill="1" applyBorder="1" applyAlignment="1">
      <alignment/>
    </xf>
    <xf numFmtId="0" fontId="15" fillId="4" borderId="28" xfId="0" applyFont="1" applyFill="1" applyBorder="1" applyAlignment="1">
      <alignment horizontal="centerContinuous" vertical="center" wrapText="1"/>
    </xf>
    <xf numFmtId="0" fontId="15" fillId="6" borderId="28" xfId="0" applyFont="1" applyFill="1" applyBorder="1" applyAlignment="1">
      <alignment horizontal="centerContinuous" vertical="center" wrapText="1"/>
    </xf>
    <xf numFmtId="0" fontId="15" fillId="0" borderId="28" xfId="0" applyFont="1" applyFill="1" applyBorder="1" applyAlignment="1">
      <alignment horizontal="center" vertical="center" wrapText="1"/>
    </xf>
    <xf numFmtId="184" fontId="18" fillId="0" borderId="14" xfId="0" applyNumberFormat="1" applyFont="1" applyFill="1" applyBorder="1" applyAlignment="1">
      <alignment horizontal="right" vertical="center"/>
    </xf>
    <xf numFmtId="3" fontId="18" fillId="15" borderId="28" xfId="0" applyNumberFormat="1" applyFont="1" applyFill="1" applyBorder="1" applyAlignment="1">
      <alignment vertical="center"/>
    </xf>
    <xf numFmtId="3" fontId="18" fillId="18" borderId="28" xfId="0" applyNumberFormat="1" applyFont="1" applyFill="1" applyBorder="1" applyAlignment="1">
      <alignment horizontal="right"/>
    </xf>
    <xf numFmtId="184" fontId="18" fillId="0" borderId="28" xfId="0" applyNumberFormat="1" applyFont="1" applyBorder="1" applyAlignment="1">
      <alignment horizontal="right"/>
    </xf>
    <xf numFmtId="3" fontId="18" fillId="17" borderId="28" xfId="57" applyNumberFormat="1" applyFont="1" applyFill="1" applyBorder="1" applyAlignment="1">
      <alignment horizontal="right" vertical="center"/>
    </xf>
    <xf numFmtId="3" fontId="18" fillId="17" borderId="28" xfId="0" applyNumberFormat="1" applyFont="1" applyFill="1" applyBorder="1" applyAlignment="1">
      <alignment horizontal="right" vertical="center"/>
    </xf>
    <xf numFmtId="3" fontId="18" fillId="15" borderId="28" xfId="0" applyNumberFormat="1" applyFont="1" applyFill="1" applyBorder="1" applyAlignment="1">
      <alignment horizontal="center" vertical="center"/>
    </xf>
    <xf numFmtId="3" fontId="18" fillId="0" borderId="28" xfId="0" applyNumberFormat="1" applyFont="1" applyFill="1" applyBorder="1" applyAlignment="1">
      <alignment horizontal="center" vertical="center"/>
    </xf>
    <xf numFmtId="184" fontId="18" fillId="0" borderId="28" xfId="0" applyNumberFormat="1" applyFont="1" applyFill="1" applyBorder="1" applyAlignment="1">
      <alignment horizontal="center"/>
    </xf>
    <xf numFmtId="3" fontId="18" fillId="18" borderId="28" xfId="0" applyNumberFormat="1" applyFont="1" applyFill="1" applyBorder="1" applyAlignment="1">
      <alignment horizontal="right" vertical="center"/>
    </xf>
    <xf numFmtId="185" fontId="18" fillId="18" borderId="28" xfId="0" applyNumberFormat="1" applyFont="1" applyFill="1" applyBorder="1" applyAlignment="1">
      <alignment horizontal="right" vertical="center"/>
    </xf>
    <xf numFmtId="184" fontId="18" fillId="4" borderId="28" xfId="0" applyNumberFormat="1" applyFont="1" applyFill="1" applyBorder="1" applyAlignment="1">
      <alignment horizontal="center"/>
    </xf>
    <xf numFmtId="0" fontId="18" fillId="6" borderId="28" xfId="0" applyFont="1" applyFill="1" applyBorder="1" applyAlignment="1">
      <alignment/>
    </xf>
    <xf numFmtId="9" fontId="18" fillId="0" borderId="28" xfId="0" applyNumberFormat="1" applyFont="1" applyBorder="1" applyAlignment="1">
      <alignment/>
    </xf>
    <xf numFmtId="184" fontId="18" fillId="0" borderId="28" xfId="57" applyNumberFormat="1" applyFont="1" applyBorder="1" applyAlignment="1">
      <alignment/>
    </xf>
    <xf numFmtId="9" fontId="18" fillId="0" borderId="28" xfId="57" applyFont="1" applyBorder="1" applyAlignment="1">
      <alignment/>
    </xf>
    <xf numFmtId="184" fontId="18" fillId="0" borderId="28" xfId="57" applyNumberFormat="1" applyFont="1" applyFill="1" applyBorder="1" applyAlignment="1">
      <alignment/>
    </xf>
    <xf numFmtId="3" fontId="18" fillId="7" borderId="22" xfId="0" applyNumberFormat="1" applyFont="1" applyFill="1" applyBorder="1" applyAlignment="1">
      <alignment vertical="center"/>
    </xf>
    <xf numFmtId="184" fontId="18" fillId="0" borderId="22" xfId="57" applyNumberFormat="1" applyFont="1" applyFill="1" applyBorder="1" applyAlignment="1">
      <alignment/>
    </xf>
    <xf numFmtId="1" fontId="18" fillId="18" borderId="22" xfId="0" applyNumberFormat="1" applyFont="1" applyFill="1" applyBorder="1" applyAlignment="1">
      <alignment/>
    </xf>
    <xf numFmtId="184" fontId="18" fillId="0" borderId="22" xfId="0" applyNumberFormat="1" applyFont="1" applyFill="1" applyBorder="1" applyAlignment="1">
      <alignment/>
    </xf>
    <xf numFmtId="1" fontId="18" fillId="4" borderId="22" xfId="0" applyNumberFormat="1" applyFont="1" applyFill="1" applyBorder="1" applyAlignment="1">
      <alignment/>
    </xf>
    <xf numFmtId="9" fontId="18" fillId="0" borderId="22" xfId="0" applyNumberFormat="1" applyFont="1" applyBorder="1" applyAlignment="1">
      <alignment/>
    </xf>
    <xf numFmtId="184" fontId="18" fillId="0" borderId="22" xfId="57" applyNumberFormat="1" applyFont="1" applyBorder="1" applyAlignment="1">
      <alignment/>
    </xf>
    <xf numFmtId="9" fontId="18" fillId="0" borderId="22" xfId="57" applyFont="1" applyBorder="1" applyAlignment="1">
      <alignment/>
    </xf>
    <xf numFmtId="0" fontId="16" fillId="0" borderId="38" xfId="0" applyFont="1" applyBorder="1" applyAlignment="1">
      <alignment horizontal="left"/>
    </xf>
    <xf numFmtId="184" fontId="16" fillId="0" borderId="37" xfId="0" applyNumberFormat="1" applyFont="1" applyBorder="1" applyAlignment="1">
      <alignment/>
    </xf>
    <xf numFmtId="3" fontId="16" fillId="0" borderId="37" xfId="0" applyNumberFormat="1" applyFont="1" applyFill="1" applyBorder="1" applyAlignment="1">
      <alignment horizontal="right"/>
    </xf>
    <xf numFmtId="0" fontId="16" fillId="0" borderId="37" xfId="0" applyFont="1" applyFill="1" applyBorder="1" applyAlignment="1">
      <alignment horizontal="right"/>
    </xf>
    <xf numFmtId="184" fontId="16" fillId="0" borderId="37" xfId="57" applyNumberFormat="1" applyFont="1" applyFill="1" applyBorder="1" applyAlignment="1">
      <alignment horizontal="center" vertical="center"/>
    </xf>
    <xf numFmtId="184" fontId="16" fillId="0" borderId="37" xfId="0" applyNumberFormat="1" applyFont="1" applyFill="1" applyBorder="1" applyAlignment="1">
      <alignment/>
    </xf>
    <xf numFmtId="9" fontId="16" fillId="0" borderId="37" xfId="0" applyNumberFormat="1" applyFont="1" applyBorder="1" applyAlignment="1">
      <alignment/>
    </xf>
    <xf numFmtId="9" fontId="16" fillId="0" borderId="37" xfId="57" applyFont="1" applyBorder="1" applyAlignment="1">
      <alignment/>
    </xf>
    <xf numFmtId="184" fontId="16" fillId="0" borderId="37" xfId="57" applyNumberFormat="1" applyFont="1" applyFill="1" applyBorder="1" applyAlignment="1">
      <alignment/>
    </xf>
    <xf numFmtId="184" fontId="16" fillId="0" borderId="39" xfId="57" applyNumberFormat="1" applyFont="1" applyFill="1" applyBorder="1" applyAlignment="1">
      <alignment/>
    </xf>
    <xf numFmtId="3" fontId="18" fillId="15" borderId="22" xfId="0" applyNumberFormat="1" applyFont="1" applyFill="1" applyBorder="1" applyAlignment="1">
      <alignment vertical="center"/>
    </xf>
    <xf numFmtId="3" fontId="18" fillId="0" borderId="22" xfId="0" applyNumberFormat="1" applyFont="1" applyFill="1" applyBorder="1" applyAlignment="1">
      <alignment vertical="center"/>
    </xf>
    <xf numFmtId="3" fontId="18" fillId="7" borderId="28" xfId="0" applyNumberFormat="1" applyFont="1" applyFill="1" applyBorder="1" applyAlignment="1">
      <alignment vertical="center"/>
    </xf>
    <xf numFmtId="184" fontId="18" fillId="0" borderId="28" xfId="0" applyNumberFormat="1" applyFont="1" applyBorder="1" applyAlignment="1">
      <alignment/>
    </xf>
    <xf numFmtId="1" fontId="18" fillId="18" borderId="28" xfId="0" applyNumberFormat="1" applyFont="1" applyFill="1" applyBorder="1" applyAlignment="1">
      <alignment/>
    </xf>
    <xf numFmtId="184" fontId="18" fillId="0" borderId="22" xfId="0" applyNumberFormat="1" applyFont="1" applyFill="1" applyBorder="1" applyAlignment="1">
      <alignment horizontal="right" vertical="center"/>
    </xf>
    <xf numFmtId="186" fontId="16" fillId="0" borderId="37" xfId="0" applyNumberFormat="1" applyFont="1" applyFill="1" applyBorder="1" applyAlignment="1">
      <alignment horizontal="right" vertical="center"/>
    </xf>
    <xf numFmtId="9" fontId="16" fillId="0" borderId="37" xfId="0" applyNumberFormat="1" applyFont="1" applyFill="1" applyBorder="1" applyAlignment="1">
      <alignment horizontal="right" vertical="center"/>
    </xf>
    <xf numFmtId="184" fontId="16" fillId="0" borderId="37" xfId="0" applyNumberFormat="1" applyFont="1" applyFill="1" applyBorder="1" applyAlignment="1">
      <alignment horizontal="right" vertical="center"/>
    </xf>
    <xf numFmtId="184" fontId="18" fillId="0" borderId="28" xfId="0" applyNumberFormat="1" applyFont="1" applyFill="1" applyBorder="1" applyAlignment="1">
      <alignment horizontal="right" vertical="center"/>
    </xf>
    <xf numFmtId="1" fontId="18" fillId="4" borderId="28" xfId="0" applyNumberFormat="1" applyFont="1" applyFill="1" applyBorder="1" applyAlignment="1">
      <alignment horizontal="right" vertical="center"/>
    </xf>
    <xf numFmtId="0" fontId="16" fillId="0" borderId="38" xfId="0" applyFont="1" applyBorder="1" applyAlignment="1">
      <alignment/>
    </xf>
    <xf numFmtId="3" fontId="16" fillId="7" borderId="37" xfId="0" applyNumberFormat="1" applyFont="1" applyFill="1" applyBorder="1" applyAlignment="1">
      <alignment vertical="center"/>
    </xf>
    <xf numFmtId="3" fontId="16" fillId="7" borderId="37" xfId="0" applyNumberFormat="1" applyFont="1" applyFill="1" applyBorder="1" applyAlignment="1">
      <alignment/>
    </xf>
    <xf numFmtId="1" fontId="16" fillId="0" borderId="37" xfId="53" applyNumberFormat="1" applyFont="1" applyFill="1" applyBorder="1" applyAlignment="1">
      <alignment horizontal="right" vertical="center"/>
      <protection/>
    </xf>
    <xf numFmtId="3" fontId="16" fillId="0" borderId="37" xfId="0" applyNumberFormat="1" applyFont="1" applyBorder="1" applyAlignment="1">
      <alignment horizontal="right" vertical="center"/>
    </xf>
    <xf numFmtId="1" fontId="16" fillId="18" borderId="37" xfId="0" applyNumberFormat="1" applyFont="1" applyFill="1" applyBorder="1" applyAlignment="1">
      <alignment/>
    </xf>
    <xf numFmtId="0" fontId="16" fillId="0" borderId="39" xfId="0" applyFont="1" applyFill="1" applyBorder="1" applyAlignment="1">
      <alignment/>
    </xf>
    <xf numFmtId="0" fontId="15" fillId="0" borderId="21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/>
    </xf>
    <xf numFmtId="184" fontId="18" fillId="0" borderId="20" xfId="57" applyNumberFormat="1" applyFont="1" applyFill="1" applyBorder="1" applyAlignment="1">
      <alignment/>
    </xf>
    <xf numFmtId="0" fontId="18" fillId="15" borderId="16" xfId="0" applyFont="1" applyFill="1" applyBorder="1" applyAlignment="1">
      <alignment/>
    </xf>
    <xf numFmtId="0" fontId="18" fillId="0" borderId="16" xfId="0" applyFont="1" applyBorder="1" applyAlignment="1">
      <alignment/>
    </xf>
    <xf numFmtId="0" fontId="18" fillId="0" borderId="15" xfId="0" applyFont="1" applyBorder="1" applyAlignment="1">
      <alignment/>
    </xf>
    <xf numFmtId="184" fontId="18" fillId="0" borderId="21" xfId="57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22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20" fillId="0" borderId="40" xfId="0" applyFont="1" applyFill="1" applyBorder="1" applyAlignment="1">
      <alignment/>
    </xf>
    <xf numFmtId="184" fontId="18" fillId="0" borderId="22" xfId="57" applyNumberFormat="1" applyFont="1" applyFill="1" applyBorder="1" applyAlignment="1">
      <alignment horizontal="right" vertical="center"/>
    </xf>
    <xf numFmtId="184" fontId="18" fillId="0" borderId="14" xfId="57" applyNumberFormat="1" applyFont="1" applyFill="1" applyBorder="1" applyAlignment="1">
      <alignment horizontal="right" vertical="center"/>
    </xf>
    <xf numFmtId="184" fontId="18" fillId="0" borderId="28" xfId="57" applyNumberFormat="1" applyFont="1" applyFill="1" applyBorder="1" applyAlignment="1">
      <alignment horizontal="right" vertical="center"/>
    </xf>
    <xf numFmtId="184" fontId="16" fillId="0" borderId="37" xfId="57" applyNumberFormat="1" applyFont="1" applyFill="1" applyBorder="1" applyAlignment="1">
      <alignment horizontal="right" vertical="center"/>
    </xf>
    <xf numFmtId="0" fontId="14" fillId="15" borderId="41" xfId="0" applyFont="1" applyFill="1" applyBorder="1" applyAlignment="1">
      <alignment horizontal="centerContinuous" vertical="center" wrapText="1"/>
    </xf>
    <xf numFmtId="0" fontId="5" fillId="15" borderId="42" xfId="0" applyFont="1" applyFill="1" applyBorder="1" applyAlignment="1">
      <alignment horizontal="centerContinuous" vertical="center" wrapText="1"/>
    </xf>
    <xf numFmtId="0" fontId="5" fillId="0" borderId="42" xfId="0" applyFont="1" applyFill="1" applyBorder="1" applyAlignment="1">
      <alignment horizontal="centerContinuous" vertical="center" wrapText="1"/>
    </xf>
    <xf numFmtId="0" fontId="14" fillId="15" borderId="15" xfId="0" applyFont="1" applyFill="1" applyBorder="1" applyAlignment="1">
      <alignment horizontal="centerContinuous" vertical="justify" wrapText="1"/>
    </xf>
    <xf numFmtId="0" fontId="4" fillId="15" borderId="28" xfId="0" applyFont="1" applyFill="1" applyBorder="1" applyAlignment="1">
      <alignment horizontal="centerContinuous" vertical="center" wrapText="1"/>
    </xf>
    <xf numFmtId="0" fontId="4" fillId="15" borderId="28" xfId="0" applyFont="1" applyFill="1" applyBorder="1" applyAlignment="1">
      <alignment horizontal="centerContinuous" vertical="justify" wrapText="1"/>
    </xf>
    <xf numFmtId="0" fontId="4" fillId="0" borderId="28" xfId="0" applyFont="1" applyFill="1" applyBorder="1" applyAlignment="1">
      <alignment horizontal="centerContinuous" vertical="center" wrapText="1"/>
    </xf>
    <xf numFmtId="0" fontId="4" fillId="0" borderId="28" xfId="0" applyFont="1" applyFill="1" applyBorder="1" applyAlignment="1">
      <alignment horizontal="center" vertical="justify" wrapText="1"/>
    </xf>
    <xf numFmtId="0" fontId="4" fillId="0" borderId="28" xfId="0" applyFont="1" applyFill="1" applyBorder="1" applyAlignment="1">
      <alignment horizontal="centerContinuous" vertical="justify" wrapText="1"/>
    </xf>
    <xf numFmtId="0" fontId="4" fillId="0" borderId="28" xfId="0" applyFont="1" applyFill="1" applyBorder="1" applyAlignment="1">
      <alignment horizontal="center" vertical="center"/>
    </xf>
    <xf numFmtId="3" fontId="16" fillId="15" borderId="37" xfId="0" applyNumberFormat="1" applyFont="1" applyFill="1" applyBorder="1" applyAlignment="1">
      <alignment vertical="center"/>
    </xf>
    <xf numFmtId="3" fontId="16" fillId="0" borderId="37" xfId="0" applyNumberFormat="1" applyFont="1" applyFill="1" applyBorder="1" applyAlignment="1">
      <alignment vertical="center"/>
    </xf>
    <xf numFmtId="184" fontId="16" fillId="0" borderId="37" xfId="57" applyNumberFormat="1" applyFont="1" applyFill="1" applyBorder="1" applyAlignment="1">
      <alignment horizontal="right"/>
    </xf>
    <xf numFmtId="9" fontId="16" fillId="0" borderId="37" xfId="0" applyNumberFormat="1" applyFont="1" applyFill="1" applyBorder="1" applyAlignment="1">
      <alignment/>
    </xf>
    <xf numFmtId="9" fontId="16" fillId="0" borderId="39" xfId="0" applyNumberFormat="1" applyFont="1" applyFill="1" applyBorder="1" applyAlignment="1">
      <alignment/>
    </xf>
    <xf numFmtId="1" fontId="16" fillId="0" borderId="37" xfId="0" applyNumberFormat="1" applyFont="1" applyFill="1" applyBorder="1" applyAlignment="1">
      <alignment/>
    </xf>
    <xf numFmtId="0" fontId="16" fillId="0" borderId="37" xfId="0" applyFont="1" applyFill="1" applyBorder="1" applyAlignment="1">
      <alignment/>
    </xf>
    <xf numFmtId="1" fontId="16" fillId="18" borderId="37" xfId="0" applyNumberFormat="1" applyFont="1" applyFill="1" applyBorder="1" applyAlignment="1">
      <alignment horizontal="right"/>
    </xf>
    <xf numFmtId="184" fontId="18" fillId="0" borderId="28" xfId="0" applyNumberFormat="1" applyFont="1" applyFill="1" applyBorder="1" applyAlignment="1">
      <alignment/>
    </xf>
    <xf numFmtId="1" fontId="18" fillId="4" borderId="28" xfId="0" applyNumberFormat="1" applyFont="1" applyFill="1" applyBorder="1" applyAlignment="1">
      <alignment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15" borderId="42" xfId="0" applyFont="1" applyFill="1" applyBorder="1" applyAlignment="1">
      <alignment horizontal="center" vertical="center" wrapText="1"/>
    </xf>
    <xf numFmtId="0" fontId="15" fillId="8" borderId="42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Форма 1 - 1" xfId="60"/>
    <cellStyle name="Тысячи_Форма 1 - 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62" zoomScaleNormal="60" zoomScaleSheetLayoutView="62" zoomScalePageLayoutView="0" workbookViewId="0" topLeftCell="A1">
      <selection activeCell="A5" sqref="A5"/>
    </sheetView>
  </sheetViews>
  <sheetFormatPr defaultColWidth="9.140625" defaultRowHeight="12.75"/>
  <cols>
    <col min="1" max="1" width="38.57421875" style="0" customWidth="1"/>
    <col min="2" max="2" width="0.2890625" style="0" hidden="1" customWidth="1"/>
    <col min="3" max="3" width="17.00390625" style="0" hidden="1" customWidth="1"/>
    <col min="4" max="4" width="17.140625" style="0" hidden="1" customWidth="1"/>
    <col min="5" max="5" width="13.140625" style="0" hidden="1" customWidth="1"/>
    <col min="6" max="6" width="16.421875" style="0" hidden="1" customWidth="1"/>
    <col min="7" max="7" width="13.57421875" style="0" hidden="1" customWidth="1"/>
    <col min="8" max="8" width="15.140625" style="0" hidden="1" customWidth="1"/>
    <col min="9" max="9" width="14.421875" style="0" hidden="1" customWidth="1"/>
    <col min="10" max="10" width="14.00390625" style="0" hidden="1" customWidth="1"/>
    <col min="11" max="11" width="14.7109375" style="0" hidden="1" customWidth="1"/>
    <col min="12" max="13" width="14.8515625" style="0" hidden="1" customWidth="1"/>
    <col min="14" max="14" width="11.8515625" style="0" hidden="1" customWidth="1"/>
    <col min="15" max="15" width="16.28125" style="0" hidden="1" customWidth="1"/>
    <col min="16" max="17" width="14.8515625" style="0" hidden="1" customWidth="1"/>
    <col min="18" max="18" width="12.28125" style="0" hidden="1" customWidth="1"/>
    <col min="19" max="19" width="22.57421875" style="0" hidden="1" customWidth="1"/>
    <col min="20" max="20" width="0.5625" style="0" hidden="1" customWidth="1"/>
    <col min="21" max="21" width="25.8515625" style="0" customWidth="1"/>
    <col min="22" max="22" width="25.421875" style="0" customWidth="1"/>
    <col min="23" max="23" width="23.00390625" style="0" customWidth="1"/>
    <col min="24" max="24" width="26.8515625" style="0" customWidth="1"/>
    <col min="25" max="25" width="23.28125" style="120" hidden="1" customWidth="1"/>
    <col min="26" max="26" width="20.7109375" style="120" hidden="1" customWidth="1"/>
  </cols>
  <sheetData>
    <row r="1" spans="1:26" ht="15" thickBot="1">
      <c r="A1" s="195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71</v>
      </c>
      <c r="R1" s="197"/>
      <c r="S1" s="198"/>
      <c r="T1" s="196"/>
      <c r="U1" s="196"/>
      <c r="V1" s="196"/>
      <c r="W1" s="196"/>
      <c r="X1" s="196"/>
      <c r="Y1" s="199"/>
      <c r="Z1" s="199"/>
    </row>
    <row r="2" spans="1:26" ht="32.25" customHeight="1">
      <c r="A2" s="224" t="s">
        <v>94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6"/>
    </row>
    <row r="3" spans="1:26" ht="27" customHeigh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9"/>
    </row>
    <row r="4" spans="1:26" ht="36" customHeight="1" thickBot="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2"/>
    </row>
    <row r="5" spans="1:26" ht="75.75" customHeight="1">
      <c r="A5" s="204"/>
      <c r="B5" s="205" t="s">
        <v>32</v>
      </c>
      <c r="C5" s="205"/>
      <c r="D5" s="205"/>
      <c r="E5" s="205"/>
      <c r="F5" s="206" t="s">
        <v>0</v>
      </c>
      <c r="G5" s="206"/>
      <c r="H5" s="206"/>
      <c r="I5" s="206"/>
      <c r="J5" s="206"/>
      <c r="K5" s="233" t="s">
        <v>47</v>
      </c>
      <c r="L5" s="233"/>
      <c r="M5" s="233"/>
      <c r="N5" s="233"/>
      <c r="O5" s="233" t="s">
        <v>1</v>
      </c>
      <c r="P5" s="233"/>
      <c r="Q5" s="233"/>
      <c r="R5" s="233"/>
      <c r="S5" s="234" t="s">
        <v>88</v>
      </c>
      <c r="T5" s="234"/>
      <c r="U5" s="235" t="s">
        <v>89</v>
      </c>
      <c r="V5" s="235"/>
      <c r="W5" s="235" t="s">
        <v>90</v>
      </c>
      <c r="X5" s="235"/>
      <c r="Y5" s="236" t="s">
        <v>91</v>
      </c>
      <c r="Z5" s="237"/>
    </row>
    <row r="6" spans="1:26" ht="79.5" customHeight="1" thickBot="1">
      <c r="A6" s="207" t="s">
        <v>2</v>
      </c>
      <c r="B6" s="208" t="s">
        <v>86</v>
      </c>
      <c r="C6" s="208" t="s">
        <v>33</v>
      </c>
      <c r="D6" s="209" t="s">
        <v>53</v>
      </c>
      <c r="E6" s="208" t="s">
        <v>34</v>
      </c>
      <c r="F6" s="208" t="s">
        <v>86</v>
      </c>
      <c r="G6" s="210" t="s">
        <v>70</v>
      </c>
      <c r="H6" s="210" t="s">
        <v>33</v>
      </c>
      <c r="I6" s="211" t="s">
        <v>53</v>
      </c>
      <c r="J6" s="210" t="s">
        <v>34</v>
      </c>
      <c r="K6" s="208" t="s">
        <v>81</v>
      </c>
      <c r="L6" s="208" t="s">
        <v>33</v>
      </c>
      <c r="M6" s="209" t="s">
        <v>53</v>
      </c>
      <c r="N6" s="208" t="s">
        <v>34</v>
      </c>
      <c r="O6" s="208" t="s">
        <v>86</v>
      </c>
      <c r="P6" s="210" t="s">
        <v>33</v>
      </c>
      <c r="Q6" s="212" t="s">
        <v>53</v>
      </c>
      <c r="R6" s="213" t="s">
        <v>34</v>
      </c>
      <c r="S6" s="131" t="s">
        <v>93</v>
      </c>
      <c r="T6" s="132" t="s">
        <v>93</v>
      </c>
      <c r="U6" s="77" t="s">
        <v>34</v>
      </c>
      <c r="V6" s="77" t="s">
        <v>87</v>
      </c>
      <c r="W6" s="77" t="s">
        <v>34</v>
      </c>
      <c r="X6" s="77" t="s">
        <v>87</v>
      </c>
      <c r="Y6" s="133" t="s">
        <v>92</v>
      </c>
      <c r="Z6" s="187" t="s">
        <v>1</v>
      </c>
    </row>
    <row r="7" spans="1:26" ht="36" customHeight="1" thickBot="1">
      <c r="A7" s="180" t="s">
        <v>49</v>
      </c>
      <c r="B7" s="214" t="e">
        <f>B8+B54+B47+B19</f>
        <v>#REF!</v>
      </c>
      <c r="C7" s="214" t="e">
        <f>C8+C54+C47+C19</f>
        <v>#REF!</v>
      </c>
      <c r="D7" s="215" t="e">
        <f>D8+D54+D47+D19</f>
        <v>#REF!</v>
      </c>
      <c r="E7" s="177" t="e">
        <f aca="true" t="shared" si="0" ref="E7:E70">D7/C7</f>
        <v>#REF!</v>
      </c>
      <c r="F7" s="215" t="e">
        <f>F8+F19+F47+F54</f>
        <v>#REF!</v>
      </c>
      <c r="G7" s="215" t="e">
        <f>G8+G54+G47+G19</f>
        <v>#REF!</v>
      </c>
      <c r="H7" s="215" t="e">
        <f>H8+H19+H47+H54</f>
        <v>#REF!</v>
      </c>
      <c r="I7" s="215" t="e">
        <f>I8+I47+I19+I54</f>
        <v>#REF!</v>
      </c>
      <c r="J7" s="163" t="e">
        <f aca="true" t="shared" si="1" ref="J7:J47">I7/H7</f>
        <v>#REF!</v>
      </c>
      <c r="K7" s="215">
        <f>K8+K19+K47</f>
        <v>0</v>
      </c>
      <c r="L7" s="215">
        <f>L8+L19+L47</f>
        <v>0</v>
      </c>
      <c r="M7" s="215">
        <f>M8+M19+M47</f>
        <v>0</v>
      </c>
      <c r="N7" s="177" t="e">
        <f>M7/L7</f>
        <v>#DIV/0!</v>
      </c>
      <c r="O7" s="215" t="e">
        <f>O8+O19+O47+O54</f>
        <v>#REF!</v>
      </c>
      <c r="P7" s="215" t="e">
        <f>P8+P19+P47+P54</f>
        <v>#REF!</v>
      </c>
      <c r="Q7" s="215" t="e">
        <f>Q8+Q19+Q47+Q54</f>
        <v>#REF!</v>
      </c>
      <c r="R7" s="177" t="e">
        <f aca="true" t="shared" si="2" ref="R7:R17">Q7/P7</f>
        <v>#REF!</v>
      </c>
      <c r="S7" s="161">
        <f>S8+S19+S47+S54</f>
        <v>322308</v>
      </c>
      <c r="T7" s="161" t="e">
        <f>T8+T19+T47+T54</f>
        <v>#REF!</v>
      </c>
      <c r="U7" s="216">
        <v>0.9538638588383092</v>
      </c>
      <c r="V7" s="165">
        <v>1.1248805490400486</v>
      </c>
      <c r="W7" s="99">
        <v>0.7740529922399074</v>
      </c>
      <c r="X7" s="166">
        <v>1.635059338886665</v>
      </c>
      <c r="Y7" s="217" t="e">
        <f>Y8+Y19+Y47+Y54</f>
        <v>#REF!</v>
      </c>
      <c r="Z7" s="218" t="e">
        <f>Z8+Z19+Z47+Z54</f>
        <v>#REF!</v>
      </c>
    </row>
    <row r="8" spans="1:26" ht="36" customHeight="1" thickBot="1">
      <c r="A8" s="180" t="s">
        <v>31</v>
      </c>
      <c r="B8" s="214" t="e">
        <f>SUM(B9:B18)</f>
        <v>#REF!</v>
      </c>
      <c r="C8" s="214" t="e">
        <f>SUM(C9:C18)</f>
        <v>#REF!</v>
      </c>
      <c r="D8" s="215" t="e">
        <f>SUM(D9:D18)</f>
        <v>#REF!</v>
      </c>
      <c r="E8" s="164" t="e">
        <f t="shared" si="0"/>
        <v>#REF!</v>
      </c>
      <c r="F8" s="219" t="e">
        <f>SUM(F9:F17)</f>
        <v>#REF!</v>
      </c>
      <c r="G8" s="220">
        <f>SUM(G9:G18)</f>
        <v>0</v>
      </c>
      <c r="H8" s="219" t="e">
        <f>SUM(H9:H17)</f>
        <v>#REF!</v>
      </c>
      <c r="I8" s="219" t="e">
        <f>SUM(I9:I17)</f>
        <v>#REF!</v>
      </c>
      <c r="J8" s="163" t="e">
        <f t="shared" si="1"/>
        <v>#REF!</v>
      </c>
      <c r="K8" s="215">
        <f>SUM(K9:K17)</f>
        <v>0</v>
      </c>
      <c r="L8" s="215">
        <f>SUM(L9:L17)</f>
        <v>0</v>
      </c>
      <c r="M8" s="215">
        <f>SUM(M9:M17)</f>
        <v>0</v>
      </c>
      <c r="N8" s="164" t="e">
        <f>M8/L8</f>
        <v>#DIV/0!</v>
      </c>
      <c r="O8" s="185" t="e">
        <f>SUM(O9:O17)</f>
        <v>#REF!</v>
      </c>
      <c r="P8" s="185" t="e">
        <f>SUM(P9:P17)</f>
        <v>#REF!</v>
      </c>
      <c r="Q8" s="185" t="e">
        <f>SUM(Q9:Q17)</f>
        <v>#REF!</v>
      </c>
      <c r="R8" s="164" t="e">
        <f t="shared" si="2"/>
        <v>#REF!</v>
      </c>
      <c r="S8" s="221">
        <f>SUM(S9:S17)</f>
        <v>147345</v>
      </c>
      <c r="T8" s="221">
        <f>SUM(T9:T17)</f>
        <v>124152</v>
      </c>
      <c r="U8" s="216">
        <v>0.9771710842430475</v>
      </c>
      <c r="V8" s="165">
        <v>1.0712613254606536</v>
      </c>
      <c r="W8" s="99">
        <v>0.7650994701339576</v>
      </c>
      <c r="X8" s="166">
        <v>1.2737337239673954</v>
      </c>
      <c r="Y8" s="167" t="e">
        <f>#REF!/#REF!</f>
        <v>#REF!</v>
      </c>
      <c r="Z8" s="168" t="e">
        <f>#REF!/#REF!</f>
        <v>#REF!</v>
      </c>
    </row>
    <row r="9" spans="1:26" ht="36" customHeight="1">
      <c r="A9" s="188" t="s">
        <v>45</v>
      </c>
      <c r="B9" s="151" t="e">
        <f aca="true" t="shared" si="3" ref="B9:B17">F9+K9+O9</f>
        <v>#REF!</v>
      </c>
      <c r="C9" s="93" t="e">
        <f aca="true" t="shared" si="4" ref="C9:D17">H9+L9+P9</f>
        <v>#REF!</v>
      </c>
      <c r="D9" s="93" t="e">
        <f t="shared" si="4"/>
        <v>#REF!</v>
      </c>
      <c r="E9" s="78" t="e">
        <f t="shared" si="0"/>
        <v>#REF!</v>
      </c>
      <c r="F9" s="84" t="e">
        <f>#REF!</f>
        <v>#REF!</v>
      </c>
      <c r="G9" s="85"/>
      <c r="H9" s="84" t="e">
        <f>#REF!</f>
        <v>#REF!</v>
      </c>
      <c r="I9" s="106" t="e">
        <f>#REF!</f>
        <v>#REF!</v>
      </c>
      <c r="J9" s="112" t="e">
        <f t="shared" si="1"/>
        <v>#REF!</v>
      </c>
      <c r="K9" s="169"/>
      <c r="L9" s="170"/>
      <c r="M9" s="170"/>
      <c r="N9" s="78" t="e">
        <f aca="true" t="shared" si="5" ref="N9:N17">M9/L9</f>
        <v>#DIV/0!</v>
      </c>
      <c r="O9" s="153" t="e">
        <f>#REF!</f>
        <v>#REF!</v>
      </c>
      <c r="P9" s="153" t="e">
        <f>#REF!</f>
        <v>#REF!</v>
      </c>
      <c r="Q9" s="153" t="e">
        <f>#REF!</f>
        <v>#REF!</v>
      </c>
      <c r="R9" s="154" t="e">
        <f t="shared" si="2"/>
        <v>#REF!</v>
      </c>
      <c r="S9" s="155">
        <v>21355</v>
      </c>
      <c r="T9" s="153">
        <v>13117</v>
      </c>
      <c r="U9" s="200">
        <v>0.966459056565244</v>
      </c>
      <c r="V9" s="156">
        <v>1.0922968859751814</v>
      </c>
      <c r="W9" s="157">
        <v>0.8449768005675324</v>
      </c>
      <c r="X9" s="158">
        <v>1.1734925402149887</v>
      </c>
      <c r="Y9" s="152" t="e">
        <f>#REF!/#REF!</f>
        <v>#REF!</v>
      </c>
      <c r="Z9" s="189" t="e">
        <f>#REF!/#REF!</f>
        <v>#REF!</v>
      </c>
    </row>
    <row r="10" spans="1:26" ht="36" customHeight="1">
      <c r="A10" s="190" t="s">
        <v>39</v>
      </c>
      <c r="B10" s="123" t="e">
        <f t="shared" si="3"/>
        <v>#REF!</v>
      </c>
      <c r="C10" s="80" t="e">
        <f t="shared" si="4"/>
        <v>#REF!</v>
      </c>
      <c r="D10" s="80" t="e">
        <f t="shared" si="4"/>
        <v>#REF!</v>
      </c>
      <c r="E10" s="81" t="e">
        <f t="shared" si="0"/>
        <v>#REF!</v>
      </c>
      <c r="F10" s="87" t="e">
        <f>#REF!</f>
        <v>#REF!</v>
      </c>
      <c r="G10" s="79"/>
      <c r="H10" s="87" t="e">
        <f>#REF!</f>
        <v>#REF!</v>
      </c>
      <c r="I10" s="100" t="e">
        <f>#REF!</f>
        <v>#REF!</v>
      </c>
      <c r="J10" s="103" t="e">
        <f t="shared" si="1"/>
        <v>#REF!</v>
      </c>
      <c r="K10" s="124"/>
      <c r="L10" s="82"/>
      <c r="M10" s="82"/>
      <c r="N10" s="83" t="e">
        <f t="shared" si="5"/>
        <v>#DIV/0!</v>
      </c>
      <c r="O10" s="101" t="e">
        <f>#REF!</f>
        <v>#REF!</v>
      </c>
      <c r="P10" s="101" t="e">
        <f>#REF!</f>
        <v>#REF!</v>
      </c>
      <c r="Q10" s="101" t="e">
        <f>#REF!</f>
        <v>#REF!</v>
      </c>
      <c r="R10" s="125" t="e">
        <f t="shared" si="2"/>
        <v>#REF!</v>
      </c>
      <c r="S10" s="102">
        <v>7128</v>
      </c>
      <c r="T10" s="101">
        <v>19953</v>
      </c>
      <c r="U10" s="201">
        <v>0.9821347578491155</v>
      </c>
      <c r="V10" s="126">
        <v>1.0994668911335579</v>
      </c>
      <c r="W10" s="127">
        <v>0.7200220055459643</v>
      </c>
      <c r="X10" s="128">
        <v>1.287241591239413</v>
      </c>
      <c r="Y10" s="121" t="e">
        <f>#REF!/#REF!</f>
        <v>#REF!</v>
      </c>
      <c r="Z10" s="122" t="e">
        <f>#REF!/#REF!</f>
        <v>#REF!</v>
      </c>
    </row>
    <row r="11" spans="1:26" ht="36" customHeight="1">
      <c r="A11" s="190" t="s">
        <v>46</v>
      </c>
      <c r="B11" s="123" t="e">
        <f t="shared" si="3"/>
        <v>#REF!</v>
      </c>
      <c r="C11" s="80" t="e">
        <f t="shared" si="4"/>
        <v>#REF!</v>
      </c>
      <c r="D11" s="80" t="e">
        <f t="shared" si="4"/>
        <v>#REF!</v>
      </c>
      <c r="E11" s="81" t="e">
        <f t="shared" si="0"/>
        <v>#REF!</v>
      </c>
      <c r="F11" s="87" t="e">
        <f>#REF!</f>
        <v>#REF!</v>
      </c>
      <c r="G11" s="79"/>
      <c r="H11" s="87" t="e">
        <f>#REF!</f>
        <v>#REF!</v>
      </c>
      <c r="I11" s="100" t="e">
        <f>#REF!</f>
        <v>#REF!</v>
      </c>
      <c r="J11" s="103" t="e">
        <f t="shared" si="1"/>
        <v>#REF!</v>
      </c>
      <c r="K11" s="124"/>
      <c r="L11" s="82"/>
      <c r="M11" s="82"/>
      <c r="N11" s="83" t="e">
        <f t="shared" si="5"/>
        <v>#DIV/0!</v>
      </c>
      <c r="O11" s="101" t="e">
        <f>#REF!</f>
        <v>#REF!</v>
      </c>
      <c r="P11" s="101" t="e">
        <f>#REF!</f>
        <v>#REF!</v>
      </c>
      <c r="Q11" s="101" t="e">
        <f>#REF!</f>
        <v>#REF!</v>
      </c>
      <c r="R11" s="125" t="e">
        <f t="shared" si="2"/>
        <v>#REF!</v>
      </c>
      <c r="S11" s="102">
        <v>21075</v>
      </c>
      <c r="T11" s="101">
        <v>19349</v>
      </c>
      <c r="U11" s="201">
        <v>0.9793196752995748</v>
      </c>
      <c r="V11" s="126">
        <v>1.091387900355872</v>
      </c>
      <c r="W11" s="127">
        <v>0.8101021732782612</v>
      </c>
      <c r="X11" s="128">
        <v>1.283496843247713</v>
      </c>
      <c r="Y11" s="121" t="e">
        <f>#REF!/#REF!</f>
        <v>#REF!</v>
      </c>
      <c r="Z11" s="122" t="e">
        <f>#REF!/#REF!</f>
        <v>#REF!</v>
      </c>
    </row>
    <row r="12" spans="1:26" ht="36" customHeight="1">
      <c r="A12" s="191" t="s">
        <v>43</v>
      </c>
      <c r="B12" s="123" t="e">
        <f t="shared" si="3"/>
        <v>#REF!</v>
      </c>
      <c r="C12" s="80" t="e">
        <f t="shared" si="4"/>
        <v>#REF!</v>
      </c>
      <c r="D12" s="80" t="e">
        <f t="shared" si="4"/>
        <v>#REF!</v>
      </c>
      <c r="E12" s="83" t="e">
        <f t="shared" si="0"/>
        <v>#REF!</v>
      </c>
      <c r="F12" s="87" t="e">
        <f>#REF!</f>
        <v>#REF!</v>
      </c>
      <c r="G12" s="79"/>
      <c r="H12" s="87" t="e">
        <f>#REF!</f>
        <v>#REF!</v>
      </c>
      <c r="I12" s="100" t="e">
        <f>#REF!</f>
        <v>#REF!</v>
      </c>
      <c r="J12" s="103" t="e">
        <f t="shared" si="1"/>
        <v>#REF!</v>
      </c>
      <c r="K12" s="124"/>
      <c r="L12" s="82"/>
      <c r="M12" s="82"/>
      <c r="N12" s="83" t="e">
        <f t="shared" si="5"/>
        <v>#DIV/0!</v>
      </c>
      <c r="O12" s="101" t="e">
        <f>#REF!</f>
        <v>#REF!</v>
      </c>
      <c r="P12" s="101" t="e">
        <f>#REF!</f>
        <v>#REF!</v>
      </c>
      <c r="Q12" s="101" t="e">
        <f>#REF!</f>
        <v>#REF!</v>
      </c>
      <c r="R12" s="125" t="e">
        <f t="shared" si="2"/>
        <v>#REF!</v>
      </c>
      <c r="S12" s="102">
        <v>22953</v>
      </c>
      <c r="T12" s="101">
        <v>8662</v>
      </c>
      <c r="U12" s="201">
        <v>0.9224316899784009</v>
      </c>
      <c r="V12" s="126">
        <v>1.1611554045222847</v>
      </c>
      <c r="W12" s="127">
        <v>0.8131867666225326</v>
      </c>
      <c r="X12" s="128">
        <v>1.1611531182175046</v>
      </c>
      <c r="Y12" s="121" t="e">
        <f>#REF!/#REF!</f>
        <v>#REF!</v>
      </c>
      <c r="Z12" s="122" t="e">
        <f>#REF!/#REF!</f>
        <v>#REF!</v>
      </c>
    </row>
    <row r="13" spans="1:26" ht="36" customHeight="1">
      <c r="A13" s="190" t="s">
        <v>40</v>
      </c>
      <c r="B13" s="123" t="e">
        <f t="shared" si="3"/>
        <v>#REF!</v>
      </c>
      <c r="C13" s="80" t="e">
        <f t="shared" si="4"/>
        <v>#REF!</v>
      </c>
      <c r="D13" s="80" t="e">
        <f t="shared" si="4"/>
        <v>#REF!</v>
      </c>
      <c r="E13" s="83" t="e">
        <f t="shared" si="0"/>
        <v>#REF!</v>
      </c>
      <c r="F13" s="87" t="e">
        <f>#REF!</f>
        <v>#REF!</v>
      </c>
      <c r="G13" s="79"/>
      <c r="H13" s="87" t="e">
        <f>#REF!</f>
        <v>#REF!</v>
      </c>
      <c r="I13" s="100" t="e">
        <f>#REF!</f>
        <v>#REF!</v>
      </c>
      <c r="J13" s="103" t="e">
        <f t="shared" si="1"/>
        <v>#REF!</v>
      </c>
      <c r="K13" s="124"/>
      <c r="L13" s="82"/>
      <c r="M13" s="82"/>
      <c r="N13" s="83" t="e">
        <f t="shared" si="5"/>
        <v>#DIV/0!</v>
      </c>
      <c r="O13" s="101" t="e">
        <f>#REF!</f>
        <v>#REF!</v>
      </c>
      <c r="P13" s="101" t="e">
        <f>#REF!</f>
        <v>#REF!</v>
      </c>
      <c r="Q13" s="101" t="e">
        <f>#REF!</f>
        <v>#REF!</v>
      </c>
      <c r="R13" s="125" t="e">
        <f t="shared" si="2"/>
        <v>#REF!</v>
      </c>
      <c r="S13" s="102">
        <v>10795</v>
      </c>
      <c r="T13" s="101">
        <v>15475</v>
      </c>
      <c r="U13" s="201">
        <v>0.979358234510749</v>
      </c>
      <c r="V13" s="126">
        <v>1.0603056970819824</v>
      </c>
      <c r="W13" s="127">
        <v>0.7440337103521073</v>
      </c>
      <c r="X13" s="128">
        <v>1.3123602306946691</v>
      </c>
      <c r="Y13" s="121" t="e">
        <f>#REF!/#REF!</f>
        <v>#REF!</v>
      </c>
      <c r="Z13" s="122" t="e">
        <f>#REF!/#REF!</f>
        <v>#REF!</v>
      </c>
    </row>
    <row r="14" spans="1:26" ht="36" customHeight="1">
      <c r="A14" s="190" t="s">
        <v>42</v>
      </c>
      <c r="B14" s="123" t="e">
        <f t="shared" si="3"/>
        <v>#REF!</v>
      </c>
      <c r="C14" s="80" t="e">
        <f t="shared" si="4"/>
        <v>#REF!</v>
      </c>
      <c r="D14" s="80" t="e">
        <f t="shared" si="4"/>
        <v>#REF!</v>
      </c>
      <c r="E14" s="81" t="e">
        <f t="shared" si="0"/>
        <v>#REF!</v>
      </c>
      <c r="F14" s="87" t="e">
        <f>#REF!</f>
        <v>#REF!</v>
      </c>
      <c r="G14" s="79"/>
      <c r="H14" s="87" t="e">
        <f>#REF!</f>
        <v>#REF!</v>
      </c>
      <c r="I14" s="100" t="e">
        <f>#REF!</f>
        <v>#REF!</v>
      </c>
      <c r="J14" s="103" t="e">
        <f t="shared" si="1"/>
        <v>#REF!</v>
      </c>
      <c r="K14" s="124"/>
      <c r="L14" s="82"/>
      <c r="M14" s="82"/>
      <c r="N14" s="83" t="e">
        <f t="shared" si="5"/>
        <v>#DIV/0!</v>
      </c>
      <c r="O14" s="101" t="e">
        <f>#REF!</f>
        <v>#REF!</v>
      </c>
      <c r="P14" s="101" t="e">
        <f>#REF!</f>
        <v>#REF!</v>
      </c>
      <c r="Q14" s="101" t="e">
        <f>#REF!</f>
        <v>#REF!</v>
      </c>
      <c r="R14" s="125" t="e">
        <f t="shared" si="2"/>
        <v>#REF!</v>
      </c>
      <c r="S14" s="102">
        <v>25002</v>
      </c>
      <c r="T14" s="101">
        <v>14261</v>
      </c>
      <c r="U14" s="201">
        <v>0.9875344252790259</v>
      </c>
      <c r="V14" s="126">
        <v>1.0240780737540998</v>
      </c>
      <c r="W14" s="127">
        <v>0.8353715363329318</v>
      </c>
      <c r="X14" s="128">
        <v>1.1503394522123283</v>
      </c>
      <c r="Y14" s="121" t="e">
        <f>#REF!/#REF!</f>
        <v>#REF!</v>
      </c>
      <c r="Z14" s="122" t="e">
        <f>#REF!/#REF!</f>
        <v>#REF!</v>
      </c>
    </row>
    <row r="15" spans="1:26" ht="36" customHeight="1">
      <c r="A15" s="190" t="s">
        <v>78</v>
      </c>
      <c r="B15" s="123" t="e">
        <f t="shared" si="3"/>
        <v>#REF!</v>
      </c>
      <c r="C15" s="80" t="e">
        <f t="shared" si="4"/>
        <v>#REF!</v>
      </c>
      <c r="D15" s="80" t="e">
        <f t="shared" si="4"/>
        <v>#REF!</v>
      </c>
      <c r="E15" s="81" t="e">
        <f t="shared" si="0"/>
        <v>#REF!</v>
      </c>
      <c r="F15" s="87" t="e">
        <f>#REF!</f>
        <v>#REF!</v>
      </c>
      <c r="G15" s="79"/>
      <c r="H15" s="87" t="e">
        <f>#REF!</f>
        <v>#REF!</v>
      </c>
      <c r="I15" s="100" t="e">
        <f>#REF!</f>
        <v>#REF!</v>
      </c>
      <c r="J15" s="103" t="e">
        <f t="shared" si="1"/>
        <v>#REF!</v>
      </c>
      <c r="K15" s="124"/>
      <c r="L15" s="82"/>
      <c r="M15" s="82"/>
      <c r="N15" s="83" t="e">
        <f t="shared" si="5"/>
        <v>#DIV/0!</v>
      </c>
      <c r="O15" s="101" t="e">
        <f>#REF!</f>
        <v>#REF!</v>
      </c>
      <c r="P15" s="101" t="e">
        <f>#REF!</f>
        <v>#REF!</v>
      </c>
      <c r="Q15" s="101" t="e">
        <f>#REF!</f>
        <v>#REF!</v>
      </c>
      <c r="R15" s="125" t="e">
        <f t="shared" si="2"/>
        <v>#REF!</v>
      </c>
      <c r="S15" s="102">
        <v>14410</v>
      </c>
      <c r="T15" s="101">
        <v>9605</v>
      </c>
      <c r="U15" s="201">
        <v>0.9984795829713293</v>
      </c>
      <c r="V15" s="126">
        <v>1.0053435114503817</v>
      </c>
      <c r="W15" s="127">
        <v>0.7481298074033775</v>
      </c>
      <c r="X15" s="128">
        <v>1.265186206142633</v>
      </c>
      <c r="Y15" s="121" t="e">
        <f>#REF!/#REF!</f>
        <v>#REF!</v>
      </c>
      <c r="Z15" s="122" t="e">
        <f>#REF!/#REF!</f>
        <v>#REF!</v>
      </c>
    </row>
    <row r="16" spans="1:26" ht="36" customHeight="1">
      <c r="A16" s="190" t="s">
        <v>41</v>
      </c>
      <c r="B16" s="123" t="e">
        <f t="shared" si="3"/>
        <v>#REF!</v>
      </c>
      <c r="C16" s="80" t="e">
        <f t="shared" si="4"/>
        <v>#REF!</v>
      </c>
      <c r="D16" s="80" t="e">
        <f t="shared" si="4"/>
        <v>#REF!</v>
      </c>
      <c r="E16" s="81" t="e">
        <f t="shared" si="0"/>
        <v>#REF!</v>
      </c>
      <c r="F16" s="87" t="e">
        <f>#REF!</f>
        <v>#REF!</v>
      </c>
      <c r="G16" s="79"/>
      <c r="H16" s="87" t="e">
        <f>#REF!</f>
        <v>#REF!</v>
      </c>
      <c r="I16" s="100" t="e">
        <f>#REF!</f>
        <v>#REF!</v>
      </c>
      <c r="J16" s="103" t="e">
        <f t="shared" si="1"/>
        <v>#REF!</v>
      </c>
      <c r="K16" s="124"/>
      <c r="L16" s="82"/>
      <c r="M16" s="82"/>
      <c r="N16" s="83" t="e">
        <f t="shared" si="5"/>
        <v>#DIV/0!</v>
      </c>
      <c r="O16" s="101" t="e">
        <f>#REF!</f>
        <v>#REF!</v>
      </c>
      <c r="P16" s="101" t="e">
        <f>#REF!</f>
        <v>#REF!</v>
      </c>
      <c r="Q16" s="101" t="e">
        <f>#REF!</f>
        <v>#REF!</v>
      </c>
      <c r="R16" s="125" t="e">
        <f t="shared" si="2"/>
        <v>#REF!</v>
      </c>
      <c r="S16" s="102">
        <v>17212</v>
      </c>
      <c r="T16" s="101">
        <v>9992</v>
      </c>
      <c r="U16" s="201">
        <v>0.9943568377195295</v>
      </c>
      <c r="V16" s="126">
        <v>1.0186497792237974</v>
      </c>
      <c r="W16" s="127">
        <v>0.7079158690098754</v>
      </c>
      <c r="X16" s="128">
        <v>1.4104612760208166</v>
      </c>
      <c r="Y16" s="121" t="e">
        <f>#REF!/#REF!</f>
        <v>#REF!</v>
      </c>
      <c r="Z16" s="122" t="e">
        <f>#REF!/#REF!</f>
        <v>#REF!</v>
      </c>
    </row>
    <row r="17" spans="1:26" ht="36" customHeight="1">
      <c r="A17" s="191" t="s">
        <v>44</v>
      </c>
      <c r="B17" s="123" t="e">
        <f t="shared" si="3"/>
        <v>#REF!</v>
      </c>
      <c r="C17" s="80" t="e">
        <f t="shared" si="4"/>
        <v>#REF!</v>
      </c>
      <c r="D17" s="80" t="e">
        <f t="shared" si="4"/>
        <v>#REF!</v>
      </c>
      <c r="E17" s="81" t="e">
        <f t="shared" si="0"/>
        <v>#REF!</v>
      </c>
      <c r="F17" s="87" t="e">
        <f>#REF!</f>
        <v>#REF!</v>
      </c>
      <c r="G17" s="79"/>
      <c r="H17" s="87" t="e">
        <f>#REF!</f>
        <v>#REF!</v>
      </c>
      <c r="I17" s="100" t="e">
        <f>#REF!</f>
        <v>#REF!</v>
      </c>
      <c r="J17" s="103" t="e">
        <f t="shared" si="1"/>
        <v>#REF!</v>
      </c>
      <c r="K17" s="124"/>
      <c r="L17" s="82"/>
      <c r="M17" s="82"/>
      <c r="N17" s="83" t="e">
        <f t="shared" si="5"/>
        <v>#DIV/0!</v>
      </c>
      <c r="O17" s="101" t="e">
        <f>#REF!</f>
        <v>#REF!</v>
      </c>
      <c r="P17" s="101" t="e">
        <f>#REF!</f>
        <v>#REF!</v>
      </c>
      <c r="Q17" s="101" t="e">
        <f>#REF!</f>
        <v>#REF!</v>
      </c>
      <c r="R17" s="125" t="e">
        <f t="shared" si="2"/>
        <v>#REF!</v>
      </c>
      <c r="S17" s="102">
        <v>7415</v>
      </c>
      <c r="T17" s="101">
        <v>13738</v>
      </c>
      <c r="U17" s="201">
        <v>0.9836715091847761</v>
      </c>
      <c r="V17" s="126">
        <v>1.073364801078894</v>
      </c>
      <c r="W17" s="127">
        <v>0.6802447519230451</v>
      </c>
      <c r="X17" s="128">
        <v>1.3981699934488288</v>
      </c>
      <c r="Y17" s="121" t="e">
        <f>#REF!/#REF!</f>
        <v>#REF!</v>
      </c>
      <c r="Z17" s="122" t="e">
        <f>#REF!/#REF!</f>
        <v>#REF!</v>
      </c>
    </row>
    <row r="18" spans="1:26" ht="0.75" customHeight="1" thickBot="1">
      <c r="A18" s="192" t="s">
        <v>79</v>
      </c>
      <c r="B18" s="135">
        <f>F18</f>
        <v>0</v>
      </c>
      <c r="C18" s="136">
        <f>H18</f>
        <v>0</v>
      </c>
      <c r="D18" s="136">
        <f>I18</f>
        <v>0</v>
      </c>
      <c r="E18" s="137" t="e">
        <f t="shared" si="0"/>
        <v>#DIV/0!</v>
      </c>
      <c r="F18" s="138"/>
      <c r="G18" s="139"/>
      <c r="H18" s="138"/>
      <c r="I18" s="139"/>
      <c r="J18" s="116" t="e">
        <f t="shared" si="1"/>
        <v>#DIV/0!</v>
      </c>
      <c r="K18" s="140" t="s">
        <v>69</v>
      </c>
      <c r="L18" s="141" t="s">
        <v>69</v>
      </c>
      <c r="M18" s="141" t="s">
        <v>69</v>
      </c>
      <c r="N18" s="142" t="s">
        <v>69</v>
      </c>
      <c r="O18" s="143"/>
      <c r="P18" s="144"/>
      <c r="Q18" s="144" t="s">
        <v>69</v>
      </c>
      <c r="R18" s="142" t="s">
        <v>69</v>
      </c>
      <c r="S18" s="145"/>
      <c r="T18" s="146"/>
      <c r="U18" s="202" t="e">
        <v>#DIV/0!</v>
      </c>
      <c r="V18" s="147" t="e">
        <v>#DIV/0!</v>
      </c>
      <c r="W18" s="148" t="s">
        <v>69</v>
      </c>
      <c r="X18" s="149" t="e">
        <v>#DIV/0!</v>
      </c>
      <c r="Y18" s="150" t="e">
        <f>#REF!/#REF!</f>
        <v>#REF!</v>
      </c>
      <c r="Z18" s="193" t="e">
        <f>#REF!/#REF!</f>
        <v>#REF!</v>
      </c>
    </row>
    <row r="19" spans="1:26" ht="36" customHeight="1" thickBot="1">
      <c r="A19" s="159" t="s">
        <v>56</v>
      </c>
      <c r="B19" s="104" t="e">
        <f>SUM(B20:B46)</f>
        <v>#REF!</v>
      </c>
      <c r="C19" s="104" t="e">
        <f>SUM(C20:C46)</f>
        <v>#REF!</v>
      </c>
      <c r="D19" s="104" t="e">
        <f>SUM(D20:D46)</f>
        <v>#REF!</v>
      </c>
      <c r="E19" s="160" t="e">
        <f t="shared" si="0"/>
        <v>#REF!</v>
      </c>
      <c r="F19" s="161" t="e">
        <f>SUM(F20:F46)</f>
        <v>#REF!</v>
      </c>
      <c r="G19" s="162">
        <f>SUM(G20:G46)</f>
        <v>0</v>
      </c>
      <c r="H19" s="161" t="e">
        <f>SUM(H20:H46)</f>
        <v>#REF!</v>
      </c>
      <c r="I19" s="161" t="e">
        <f>SUM(I20:I46)</f>
        <v>#REF!</v>
      </c>
      <c r="J19" s="163" t="e">
        <f t="shared" si="1"/>
        <v>#REF!</v>
      </c>
      <c r="K19" s="105">
        <f>SUM(K20:K46)</f>
        <v>0</v>
      </c>
      <c r="L19" s="105">
        <f>SUM(L20:L46)</f>
        <v>0</v>
      </c>
      <c r="M19" s="105">
        <f>SUM(M20:M46)</f>
        <v>0</v>
      </c>
      <c r="N19" s="164" t="e">
        <f aca="true" t="shared" si="6" ref="N19:N47">M19/L19</f>
        <v>#DIV/0!</v>
      </c>
      <c r="O19" s="161" t="e">
        <f>SUM(O20:O46)</f>
        <v>#REF!</v>
      </c>
      <c r="P19" s="161" t="e">
        <f>SUM(P20:P46)</f>
        <v>#REF!</v>
      </c>
      <c r="Q19" s="161" t="e">
        <f>SUM(Q20:Q46)</f>
        <v>#REF!</v>
      </c>
      <c r="R19" s="164" t="e">
        <f aca="true" t="shared" si="7" ref="R19:R53">Q19/P19</f>
        <v>#REF!</v>
      </c>
      <c r="S19" s="161">
        <f>SUM(S20:S46)</f>
        <v>76924</v>
      </c>
      <c r="T19" s="161">
        <f>SUM(T20:T46)</f>
        <v>65515.715214898046</v>
      </c>
      <c r="U19" s="203">
        <v>0.9725139839121916</v>
      </c>
      <c r="V19" s="165">
        <v>1.077869065571213</v>
      </c>
      <c r="W19" s="99">
        <v>0.7823938532392486</v>
      </c>
      <c r="X19" s="166">
        <v>2.1913577248939062</v>
      </c>
      <c r="Y19" s="167" t="e">
        <f>#REF!/#REF!</f>
        <v>#REF!</v>
      </c>
      <c r="Z19" s="168" t="e">
        <f>#REF!/#REF!</f>
        <v>#REF!</v>
      </c>
    </row>
    <row r="20" spans="1:26" ht="36" customHeight="1">
      <c r="A20" s="188" t="s">
        <v>17</v>
      </c>
      <c r="B20" s="151" t="e">
        <f aca="true" t="shared" si="8" ref="B20:B46">F20+K20+O20</f>
        <v>#REF!</v>
      </c>
      <c r="C20" s="93" t="e">
        <f aca="true" t="shared" si="9" ref="C20:C46">H20+L20+P20</f>
        <v>#REF!</v>
      </c>
      <c r="D20" s="93" t="e">
        <f aca="true" t="shared" si="10" ref="D20:D46">I20+M20+Q20</f>
        <v>#REF!</v>
      </c>
      <c r="E20" s="78" t="e">
        <f aca="true" t="shared" si="11" ref="E20:E46">D20/C20</f>
        <v>#REF!</v>
      </c>
      <c r="F20" s="84" t="e">
        <f>#REF!</f>
        <v>#REF!</v>
      </c>
      <c r="G20" s="85"/>
      <c r="H20" s="84" t="e">
        <f>#REF!</f>
        <v>#REF!</v>
      </c>
      <c r="I20" s="106" t="e">
        <f>#REF!</f>
        <v>#REF!</v>
      </c>
      <c r="J20" s="112" t="e">
        <f t="shared" si="1"/>
        <v>#REF!</v>
      </c>
      <c r="K20" s="86"/>
      <c r="L20" s="86"/>
      <c r="M20" s="86"/>
      <c r="N20" s="152" t="e">
        <f t="shared" si="6"/>
        <v>#DIV/0!</v>
      </c>
      <c r="O20" s="153" t="e">
        <f>#REF!</f>
        <v>#REF!</v>
      </c>
      <c r="P20" s="153" t="e">
        <f>#REF!</f>
        <v>#REF!</v>
      </c>
      <c r="Q20" s="153" t="e">
        <f>#REF!</f>
        <v>#REF!</v>
      </c>
      <c r="R20" s="154" t="e">
        <f t="shared" si="7"/>
        <v>#REF!</v>
      </c>
      <c r="S20" s="155">
        <v>773</v>
      </c>
      <c r="T20" s="114">
        <v>1938.8229999999999</v>
      </c>
      <c r="U20" s="200">
        <v>1</v>
      </c>
      <c r="V20" s="156">
        <v>1</v>
      </c>
      <c r="W20" s="157">
        <v>0.7946079859547875</v>
      </c>
      <c r="X20" s="158">
        <v>2.558407685074914</v>
      </c>
      <c r="Y20" s="152" t="e">
        <f>#REF!/#REF!</f>
        <v>#REF!</v>
      </c>
      <c r="Z20" s="189" t="e">
        <f>#REF!/#REF!</f>
        <v>#REF!</v>
      </c>
    </row>
    <row r="21" spans="1:26" ht="36" customHeight="1">
      <c r="A21" s="190" t="s">
        <v>3</v>
      </c>
      <c r="B21" s="123" t="e">
        <f t="shared" si="8"/>
        <v>#REF!</v>
      </c>
      <c r="C21" s="80" t="e">
        <f t="shared" si="9"/>
        <v>#REF!</v>
      </c>
      <c r="D21" s="80" t="e">
        <f t="shared" si="10"/>
        <v>#REF!</v>
      </c>
      <c r="E21" s="81" t="e">
        <f t="shared" si="11"/>
        <v>#REF!</v>
      </c>
      <c r="F21" s="87" t="e">
        <f>#REF!</f>
        <v>#REF!</v>
      </c>
      <c r="G21" s="79"/>
      <c r="H21" s="87" t="e">
        <f>#REF!</f>
        <v>#REF!</v>
      </c>
      <c r="I21" s="100" t="e">
        <f>#REF!</f>
        <v>#REF!</v>
      </c>
      <c r="J21" s="103" t="e">
        <f t="shared" si="1"/>
        <v>#REF!</v>
      </c>
      <c r="K21" s="88"/>
      <c r="L21" s="88"/>
      <c r="M21" s="88"/>
      <c r="N21" s="121" t="e">
        <f t="shared" si="6"/>
        <v>#DIV/0!</v>
      </c>
      <c r="O21" s="101" t="e">
        <f>#REF!</f>
        <v>#REF!</v>
      </c>
      <c r="P21" s="101" t="e">
        <f>#REF!</f>
        <v>#REF!</v>
      </c>
      <c r="Q21" s="101" t="e">
        <f>#REF!</f>
        <v>#REF!</v>
      </c>
      <c r="R21" s="125" t="e">
        <f t="shared" si="7"/>
        <v>#REF!</v>
      </c>
      <c r="S21" s="102">
        <v>1146</v>
      </c>
      <c r="T21" s="107">
        <v>4593.837594898049</v>
      </c>
      <c r="U21" s="201">
        <v>0.9946794360202181</v>
      </c>
      <c r="V21" s="126">
        <v>1.1047120418848169</v>
      </c>
      <c r="W21" s="127">
        <v>0.7673455183351234</v>
      </c>
      <c r="X21" s="128">
        <v>2.360440779371239</v>
      </c>
      <c r="Y21" s="121" t="e">
        <f>#REF!/#REF!</f>
        <v>#REF!</v>
      </c>
      <c r="Z21" s="122" t="e">
        <f>#REF!/#REF!</f>
        <v>#REF!</v>
      </c>
    </row>
    <row r="22" spans="1:26" ht="36" customHeight="1">
      <c r="A22" s="194" t="s">
        <v>11</v>
      </c>
      <c r="B22" s="82" t="e">
        <f t="shared" si="8"/>
        <v>#REF!</v>
      </c>
      <c r="C22" s="118" t="e">
        <f t="shared" si="9"/>
        <v>#REF!</v>
      </c>
      <c r="D22" s="118" t="e">
        <f t="shared" si="10"/>
        <v>#REF!</v>
      </c>
      <c r="E22" s="125" t="e">
        <f t="shared" si="11"/>
        <v>#REF!</v>
      </c>
      <c r="F22" s="87" t="e">
        <f>#REF!</f>
        <v>#REF!</v>
      </c>
      <c r="G22" s="88"/>
      <c r="H22" s="87" t="e">
        <f>#REF!</f>
        <v>#REF!</v>
      </c>
      <c r="I22" s="100" t="e">
        <f>#REF!</f>
        <v>#REF!</v>
      </c>
      <c r="J22" s="103" t="e">
        <f t="shared" si="1"/>
        <v>#REF!</v>
      </c>
      <c r="K22" s="88"/>
      <c r="L22" s="88"/>
      <c r="M22" s="88"/>
      <c r="N22" s="121" t="e">
        <f t="shared" si="6"/>
        <v>#DIV/0!</v>
      </c>
      <c r="O22" s="119" t="e">
        <f>#REF!</f>
        <v>#REF!</v>
      </c>
      <c r="P22" s="119" t="e">
        <f>#REF!</f>
        <v>#REF!</v>
      </c>
      <c r="Q22" s="119" t="e">
        <f>#REF!</f>
        <v>#REF!</v>
      </c>
      <c r="R22" s="125" t="e">
        <f t="shared" si="7"/>
        <v>#REF!</v>
      </c>
      <c r="S22" s="119">
        <v>305</v>
      </c>
      <c r="T22" s="119">
        <v>1410.676</v>
      </c>
      <c r="U22" s="201">
        <v>1.0004327131112072</v>
      </c>
      <c r="V22" s="129">
        <v>0.9967213114754099</v>
      </c>
      <c r="W22" s="127">
        <v>0.5659327200856386</v>
      </c>
      <c r="X22" s="128">
        <v>3.801606100500753</v>
      </c>
      <c r="Y22" s="121" t="e">
        <f>#REF!/#REF!</f>
        <v>#REF!</v>
      </c>
      <c r="Z22" s="122" t="e">
        <f>#REF!/#REF!</f>
        <v>#REF!</v>
      </c>
    </row>
    <row r="23" spans="1:26" ht="36" customHeight="1">
      <c r="A23" s="191" t="s">
        <v>18</v>
      </c>
      <c r="B23" s="123" t="e">
        <f t="shared" si="8"/>
        <v>#REF!</v>
      </c>
      <c r="C23" s="80" t="e">
        <f t="shared" si="9"/>
        <v>#REF!</v>
      </c>
      <c r="D23" s="80" t="e">
        <f t="shared" si="10"/>
        <v>#REF!</v>
      </c>
      <c r="E23" s="83" t="e">
        <f t="shared" si="11"/>
        <v>#REF!</v>
      </c>
      <c r="F23" s="87" t="e">
        <f>#REF!</f>
        <v>#REF!</v>
      </c>
      <c r="G23" s="79"/>
      <c r="H23" s="87" t="e">
        <f>#REF!</f>
        <v>#REF!</v>
      </c>
      <c r="I23" s="100" t="e">
        <f>#REF!</f>
        <v>#REF!</v>
      </c>
      <c r="J23" s="103" t="e">
        <f t="shared" si="1"/>
        <v>#REF!</v>
      </c>
      <c r="K23" s="88"/>
      <c r="L23" s="88"/>
      <c r="M23" s="88"/>
      <c r="N23" s="121" t="e">
        <f t="shared" si="6"/>
        <v>#DIV/0!</v>
      </c>
      <c r="O23" s="101" t="e">
        <f>#REF!</f>
        <v>#REF!</v>
      </c>
      <c r="P23" s="101" t="e">
        <f>#REF!</f>
        <v>#REF!</v>
      </c>
      <c r="Q23" s="101" t="e">
        <f>#REF!</f>
        <v>#REF!</v>
      </c>
      <c r="R23" s="125" t="e">
        <f t="shared" si="7"/>
        <v>#REF!</v>
      </c>
      <c r="S23" s="102">
        <v>2717</v>
      </c>
      <c r="T23" s="107">
        <v>1596.0913</v>
      </c>
      <c r="U23" s="201">
        <v>0.9919778296382731</v>
      </c>
      <c r="V23" s="126">
        <v>1.0202429149797572</v>
      </c>
      <c r="W23" s="127">
        <v>0.7650690336348562</v>
      </c>
      <c r="X23" s="128">
        <v>2.656743671424059</v>
      </c>
      <c r="Y23" s="121" t="e">
        <f>#REF!/#REF!</f>
        <v>#REF!</v>
      </c>
      <c r="Z23" s="122" t="e">
        <f>#REF!/#REF!</f>
        <v>#REF!</v>
      </c>
    </row>
    <row r="24" spans="1:26" ht="36" customHeight="1">
      <c r="A24" s="191" t="s">
        <v>19</v>
      </c>
      <c r="B24" s="123" t="e">
        <f t="shared" si="8"/>
        <v>#REF!</v>
      </c>
      <c r="C24" s="80" t="e">
        <f t="shared" si="9"/>
        <v>#REF!</v>
      </c>
      <c r="D24" s="80" t="e">
        <f t="shared" si="10"/>
        <v>#REF!</v>
      </c>
      <c r="E24" s="83" t="e">
        <f t="shared" si="11"/>
        <v>#REF!</v>
      </c>
      <c r="F24" s="87" t="e">
        <f>#REF!</f>
        <v>#REF!</v>
      </c>
      <c r="G24" s="79"/>
      <c r="H24" s="87" t="e">
        <f>#REF!</f>
        <v>#REF!</v>
      </c>
      <c r="I24" s="100" t="e">
        <f>#REF!</f>
        <v>#REF!</v>
      </c>
      <c r="J24" s="103" t="e">
        <f t="shared" si="1"/>
        <v>#REF!</v>
      </c>
      <c r="K24" s="88"/>
      <c r="L24" s="88"/>
      <c r="M24" s="88"/>
      <c r="N24" s="121" t="e">
        <f t="shared" si="6"/>
        <v>#DIV/0!</v>
      </c>
      <c r="O24" s="101" t="e">
        <f>#REF!</f>
        <v>#REF!</v>
      </c>
      <c r="P24" s="101" t="e">
        <f>#REF!</f>
        <v>#REF!</v>
      </c>
      <c r="Q24" s="101" t="e">
        <f>#REF!</f>
        <v>#REF!</v>
      </c>
      <c r="R24" s="125" t="e">
        <f t="shared" si="7"/>
        <v>#REF!</v>
      </c>
      <c r="S24" s="102">
        <v>742</v>
      </c>
      <c r="T24" s="107">
        <v>1048.69</v>
      </c>
      <c r="U24" s="201">
        <v>0.9926163723916533</v>
      </c>
      <c r="V24" s="126">
        <v>1.0619946091644206</v>
      </c>
      <c r="W24" s="127">
        <v>0.7255115423807602</v>
      </c>
      <c r="X24" s="128">
        <v>3.017834072709761</v>
      </c>
      <c r="Y24" s="121" t="e">
        <f>#REF!/#REF!</f>
        <v>#REF!</v>
      </c>
      <c r="Z24" s="122" t="e">
        <f>#REF!/#REF!</f>
        <v>#REF!</v>
      </c>
    </row>
    <row r="25" spans="1:26" ht="36" customHeight="1">
      <c r="A25" s="190" t="s">
        <v>5</v>
      </c>
      <c r="B25" s="123" t="e">
        <f t="shared" si="8"/>
        <v>#REF!</v>
      </c>
      <c r="C25" s="80" t="e">
        <f t="shared" si="9"/>
        <v>#REF!</v>
      </c>
      <c r="D25" s="80" t="e">
        <f t="shared" si="10"/>
        <v>#REF!</v>
      </c>
      <c r="E25" s="81" t="e">
        <f t="shared" si="11"/>
        <v>#REF!</v>
      </c>
      <c r="F25" s="87" t="e">
        <f>#REF!</f>
        <v>#REF!</v>
      </c>
      <c r="G25" s="79"/>
      <c r="H25" s="87" t="e">
        <f>#REF!</f>
        <v>#REF!</v>
      </c>
      <c r="I25" s="100" t="e">
        <f>#REF!</f>
        <v>#REF!</v>
      </c>
      <c r="J25" s="103" t="e">
        <f t="shared" si="1"/>
        <v>#REF!</v>
      </c>
      <c r="K25" s="88"/>
      <c r="L25" s="88"/>
      <c r="M25" s="88"/>
      <c r="N25" s="121" t="e">
        <f t="shared" si="6"/>
        <v>#DIV/0!</v>
      </c>
      <c r="O25" s="101" t="e">
        <f>#REF!</f>
        <v>#REF!</v>
      </c>
      <c r="P25" s="101" t="e">
        <f>#REF!</f>
        <v>#REF!</v>
      </c>
      <c r="Q25" s="101" t="e">
        <f>#REF!</f>
        <v>#REF!</v>
      </c>
      <c r="R25" s="125" t="e">
        <f t="shared" si="7"/>
        <v>#REF!</v>
      </c>
      <c r="S25" s="102">
        <v>457</v>
      </c>
      <c r="T25" s="107">
        <v>546.305</v>
      </c>
      <c r="U25" s="201">
        <v>0.9914979757085021</v>
      </c>
      <c r="V25" s="126">
        <v>1.0459518599562363</v>
      </c>
      <c r="W25" s="127">
        <v>0.7710336845307284</v>
      </c>
      <c r="X25" s="128">
        <v>2.515064233990171</v>
      </c>
      <c r="Y25" s="121" t="e">
        <f>#REF!/#REF!</f>
        <v>#REF!</v>
      </c>
      <c r="Z25" s="122" t="e">
        <f>#REF!/#REF!</f>
        <v>#REF!</v>
      </c>
    </row>
    <row r="26" spans="1:26" ht="36" customHeight="1">
      <c r="A26" s="191" t="s">
        <v>14</v>
      </c>
      <c r="B26" s="123" t="e">
        <f t="shared" si="8"/>
        <v>#REF!</v>
      </c>
      <c r="C26" s="80" t="e">
        <f t="shared" si="9"/>
        <v>#REF!</v>
      </c>
      <c r="D26" s="80" t="e">
        <f t="shared" si="10"/>
        <v>#REF!</v>
      </c>
      <c r="E26" s="83" t="e">
        <f t="shared" si="11"/>
        <v>#REF!</v>
      </c>
      <c r="F26" s="87" t="e">
        <f>#REF!</f>
        <v>#REF!</v>
      </c>
      <c r="G26" s="79"/>
      <c r="H26" s="87" t="e">
        <f>#REF!</f>
        <v>#REF!</v>
      </c>
      <c r="I26" s="100" t="e">
        <f>#REF!</f>
        <v>#REF!</v>
      </c>
      <c r="J26" s="103" t="e">
        <f t="shared" si="1"/>
        <v>#REF!</v>
      </c>
      <c r="K26" s="88"/>
      <c r="L26" s="88"/>
      <c r="M26" s="88"/>
      <c r="N26" s="121" t="e">
        <f t="shared" si="6"/>
        <v>#DIV/0!</v>
      </c>
      <c r="O26" s="101" t="e">
        <f>#REF!</f>
        <v>#REF!</v>
      </c>
      <c r="P26" s="101" t="e">
        <f>#REF!</f>
        <v>#REF!</v>
      </c>
      <c r="Q26" s="101" t="e">
        <f>#REF!</f>
        <v>#REF!</v>
      </c>
      <c r="R26" s="125" t="e">
        <f t="shared" si="7"/>
        <v>#REF!</v>
      </c>
      <c r="S26" s="102">
        <v>4450</v>
      </c>
      <c r="T26" s="107">
        <v>3585.7260600000004</v>
      </c>
      <c r="U26" s="201">
        <v>0.982620082137968</v>
      </c>
      <c r="V26" s="126">
        <v>1.0656179775280898</v>
      </c>
      <c r="W26" s="127">
        <v>0.758543823671044</v>
      </c>
      <c r="X26" s="128">
        <v>2.7302329626597284</v>
      </c>
      <c r="Y26" s="121" t="e">
        <f>#REF!/#REF!</f>
        <v>#REF!</v>
      </c>
      <c r="Z26" s="122" t="e">
        <f>#REF!/#REF!</f>
        <v>#REF!</v>
      </c>
    </row>
    <row r="27" spans="1:26" ht="36" customHeight="1">
      <c r="A27" s="190" t="s">
        <v>4</v>
      </c>
      <c r="B27" s="123" t="e">
        <f t="shared" si="8"/>
        <v>#REF!</v>
      </c>
      <c r="C27" s="80" t="e">
        <f t="shared" si="9"/>
        <v>#REF!</v>
      </c>
      <c r="D27" s="80" t="e">
        <f t="shared" si="10"/>
        <v>#REF!</v>
      </c>
      <c r="E27" s="81" t="e">
        <f t="shared" si="11"/>
        <v>#REF!</v>
      </c>
      <c r="F27" s="87" t="e">
        <f>#REF!</f>
        <v>#REF!</v>
      </c>
      <c r="G27" s="79"/>
      <c r="H27" s="87" t="e">
        <f>#REF!</f>
        <v>#REF!</v>
      </c>
      <c r="I27" s="100" t="e">
        <f>#REF!</f>
        <v>#REF!</v>
      </c>
      <c r="J27" s="103" t="e">
        <f t="shared" si="1"/>
        <v>#REF!</v>
      </c>
      <c r="K27" s="88"/>
      <c r="L27" s="88"/>
      <c r="M27" s="88"/>
      <c r="N27" s="121" t="e">
        <f t="shared" si="6"/>
        <v>#DIV/0!</v>
      </c>
      <c r="O27" s="101" t="e">
        <f>#REF!</f>
        <v>#REF!</v>
      </c>
      <c r="P27" s="101" t="e">
        <f>#REF!</f>
        <v>#REF!</v>
      </c>
      <c r="Q27" s="101" t="e">
        <f>#REF!</f>
        <v>#REF!</v>
      </c>
      <c r="R27" s="125" t="e">
        <f t="shared" si="7"/>
        <v>#REF!</v>
      </c>
      <c r="S27" s="102">
        <v>1449</v>
      </c>
      <c r="T27" s="107">
        <v>965.53</v>
      </c>
      <c r="U27" s="201">
        <v>0.976198347107438</v>
      </c>
      <c r="V27" s="126">
        <v>1.049689440993789</v>
      </c>
      <c r="W27" s="127">
        <v>0.7435040129570684</v>
      </c>
      <c r="X27" s="128">
        <v>2.5563704477126556</v>
      </c>
      <c r="Y27" s="121" t="e">
        <f>#REF!/#REF!</f>
        <v>#REF!</v>
      </c>
      <c r="Z27" s="122" t="e">
        <f>#REF!/#REF!</f>
        <v>#REF!</v>
      </c>
    </row>
    <row r="28" spans="1:26" ht="36" customHeight="1">
      <c r="A28" s="191" t="s">
        <v>25</v>
      </c>
      <c r="B28" s="123" t="e">
        <f t="shared" si="8"/>
        <v>#REF!</v>
      </c>
      <c r="C28" s="80" t="e">
        <f t="shared" si="9"/>
        <v>#REF!</v>
      </c>
      <c r="D28" s="80" t="e">
        <f t="shared" si="10"/>
        <v>#REF!</v>
      </c>
      <c r="E28" s="83" t="e">
        <f t="shared" si="11"/>
        <v>#REF!</v>
      </c>
      <c r="F28" s="87" t="e">
        <f>#REF!</f>
        <v>#REF!</v>
      </c>
      <c r="G28" s="79"/>
      <c r="H28" s="87" t="e">
        <f>#REF!</f>
        <v>#REF!</v>
      </c>
      <c r="I28" s="100" t="e">
        <f>#REF!</f>
        <v>#REF!</v>
      </c>
      <c r="J28" s="103" t="e">
        <f t="shared" si="1"/>
        <v>#REF!</v>
      </c>
      <c r="K28" s="88"/>
      <c r="L28" s="88"/>
      <c r="M28" s="88"/>
      <c r="N28" s="121" t="e">
        <f t="shared" si="6"/>
        <v>#DIV/0!</v>
      </c>
      <c r="O28" s="101" t="e">
        <f>#REF!</f>
        <v>#REF!</v>
      </c>
      <c r="P28" s="101" t="e">
        <f>#REF!</f>
        <v>#REF!</v>
      </c>
      <c r="Q28" s="101" t="e">
        <f>#REF!</f>
        <v>#REF!</v>
      </c>
      <c r="R28" s="121" t="e">
        <f t="shared" si="7"/>
        <v>#REF!</v>
      </c>
      <c r="S28" s="108">
        <v>1507</v>
      </c>
      <c r="T28" s="107">
        <v>1113.2619999999997</v>
      </c>
      <c r="U28" s="201">
        <v>0.9796535606268902</v>
      </c>
      <c r="V28" s="126">
        <v>1.0491041804910417</v>
      </c>
      <c r="W28" s="121">
        <v>0.74182218994352</v>
      </c>
      <c r="X28" s="130">
        <v>2.330204191151769</v>
      </c>
      <c r="Y28" s="121" t="e">
        <f>#REF!/#REF!</f>
        <v>#REF!</v>
      </c>
      <c r="Z28" s="122" t="e">
        <f>#REF!/#REF!</f>
        <v>#REF!</v>
      </c>
    </row>
    <row r="29" spans="1:26" s="117" customFormat="1" ht="36" customHeight="1">
      <c r="A29" s="191" t="s">
        <v>20</v>
      </c>
      <c r="B29" s="123" t="e">
        <f t="shared" si="8"/>
        <v>#REF!</v>
      </c>
      <c r="C29" s="80" t="e">
        <f t="shared" si="9"/>
        <v>#REF!</v>
      </c>
      <c r="D29" s="80" t="e">
        <f t="shared" si="10"/>
        <v>#REF!</v>
      </c>
      <c r="E29" s="83" t="e">
        <f t="shared" si="11"/>
        <v>#REF!</v>
      </c>
      <c r="F29" s="87" t="e">
        <f>#REF!</f>
        <v>#REF!</v>
      </c>
      <c r="G29" s="79"/>
      <c r="H29" s="87" t="e">
        <f>#REF!</f>
        <v>#REF!</v>
      </c>
      <c r="I29" s="100" t="e">
        <f>#REF!</f>
        <v>#REF!</v>
      </c>
      <c r="J29" s="103" t="e">
        <f t="shared" si="1"/>
        <v>#REF!</v>
      </c>
      <c r="K29" s="88"/>
      <c r="L29" s="88"/>
      <c r="M29" s="88"/>
      <c r="N29" s="121" t="e">
        <f t="shared" si="6"/>
        <v>#DIV/0!</v>
      </c>
      <c r="O29" s="101" t="e">
        <f>#REF!</f>
        <v>#REF!</v>
      </c>
      <c r="P29" s="101" t="e">
        <f>#REF!</f>
        <v>#REF!</v>
      </c>
      <c r="Q29" s="101" t="e">
        <f>#REF!</f>
        <v>#REF!</v>
      </c>
      <c r="R29" s="125" t="e">
        <f t="shared" si="7"/>
        <v>#REF!</v>
      </c>
      <c r="S29" s="102">
        <v>1372</v>
      </c>
      <c r="T29" s="107">
        <v>1254.084</v>
      </c>
      <c r="U29" s="201">
        <v>0.9578425294482331</v>
      </c>
      <c r="V29" s="126">
        <v>1.1982507288629738</v>
      </c>
      <c r="W29" s="121">
        <v>0.7399795699228896</v>
      </c>
      <c r="X29" s="130">
        <v>2.6034673537976722</v>
      </c>
      <c r="Y29" s="121" t="e">
        <f>#REF!/#REF!</f>
        <v>#REF!</v>
      </c>
      <c r="Z29" s="122" t="e">
        <f>#REF!/#REF!</f>
        <v>#REF!</v>
      </c>
    </row>
    <row r="30" spans="1:26" ht="36" customHeight="1">
      <c r="A30" s="191" t="s">
        <v>24</v>
      </c>
      <c r="B30" s="123" t="e">
        <f t="shared" si="8"/>
        <v>#REF!</v>
      </c>
      <c r="C30" s="80" t="e">
        <f t="shared" si="9"/>
        <v>#REF!</v>
      </c>
      <c r="D30" s="80" t="e">
        <f t="shared" si="10"/>
        <v>#REF!</v>
      </c>
      <c r="E30" s="83" t="e">
        <f t="shared" si="11"/>
        <v>#REF!</v>
      </c>
      <c r="F30" s="87" t="e">
        <f>#REF!</f>
        <v>#REF!</v>
      </c>
      <c r="G30" s="79"/>
      <c r="H30" s="87" t="e">
        <f>#REF!</f>
        <v>#REF!</v>
      </c>
      <c r="I30" s="100" t="e">
        <f>#REF!</f>
        <v>#REF!</v>
      </c>
      <c r="J30" s="103" t="e">
        <f t="shared" si="1"/>
        <v>#REF!</v>
      </c>
      <c r="K30" s="88"/>
      <c r="L30" s="88"/>
      <c r="M30" s="88"/>
      <c r="N30" s="121" t="e">
        <f t="shared" si="6"/>
        <v>#DIV/0!</v>
      </c>
      <c r="O30" s="101" t="e">
        <f>#REF!</f>
        <v>#REF!</v>
      </c>
      <c r="P30" s="101" t="e">
        <f>#REF!</f>
        <v>#REF!</v>
      </c>
      <c r="Q30" s="101" t="e">
        <f>#REF!</f>
        <v>#REF!</v>
      </c>
      <c r="R30" s="121" t="e">
        <f t="shared" si="7"/>
        <v>#REF!</v>
      </c>
      <c r="S30" s="108">
        <v>1746</v>
      </c>
      <c r="T30" s="107">
        <v>4004.6137</v>
      </c>
      <c r="U30" s="201">
        <v>0.9607951845398385</v>
      </c>
      <c r="V30" s="126">
        <v>1.2835051546391754</v>
      </c>
      <c r="W30" s="127">
        <v>0.8381726647797909</v>
      </c>
      <c r="X30" s="128">
        <v>1.688038787249317</v>
      </c>
      <c r="Y30" s="121" t="e">
        <f>#REF!/#REF!</f>
        <v>#REF!</v>
      </c>
      <c r="Z30" s="122" t="e">
        <f>#REF!/#REF!</f>
        <v>#REF!</v>
      </c>
    </row>
    <row r="31" spans="1:26" ht="36" customHeight="1">
      <c r="A31" s="191" t="s">
        <v>48</v>
      </c>
      <c r="B31" s="123" t="e">
        <f t="shared" si="8"/>
        <v>#REF!</v>
      </c>
      <c r="C31" s="80" t="e">
        <f t="shared" si="9"/>
        <v>#REF!</v>
      </c>
      <c r="D31" s="80" t="e">
        <f t="shared" si="10"/>
        <v>#REF!</v>
      </c>
      <c r="E31" s="83" t="e">
        <f t="shared" si="11"/>
        <v>#REF!</v>
      </c>
      <c r="F31" s="87" t="e">
        <f>#REF!</f>
        <v>#REF!</v>
      </c>
      <c r="G31" s="79"/>
      <c r="H31" s="87" t="e">
        <f>#REF!</f>
        <v>#REF!</v>
      </c>
      <c r="I31" s="100" t="e">
        <f>#REF!</f>
        <v>#REF!</v>
      </c>
      <c r="J31" s="103" t="e">
        <f t="shared" si="1"/>
        <v>#REF!</v>
      </c>
      <c r="K31" s="88"/>
      <c r="L31" s="88"/>
      <c r="M31" s="88"/>
      <c r="N31" s="121" t="e">
        <f t="shared" si="6"/>
        <v>#DIV/0!</v>
      </c>
      <c r="O31" s="101" t="e">
        <f>#REF!</f>
        <v>#REF!</v>
      </c>
      <c r="P31" s="101" t="e">
        <f>#REF!</f>
        <v>#REF!</v>
      </c>
      <c r="Q31" s="101" t="e">
        <f>#REF!</f>
        <v>#REF!</v>
      </c>
      <c r="R31" s="125" t="e">
        <f t="shared" si="7"/>
        <v>#REF!</v>
      </c>
      <c r="S31" s="102">
        <v>987</v>
      </c>
      <c r="T31" s="107">
        <v>264.64599999999996</v>
      </c>
      <c r="U31" s="201">
        <v>0.98753339269813</v>
      </c>
      <c r="V31" s="126">
        <v>1.0567375886524824</v>
      </c>
      <c r="W31" s="127">
        <v>0.8052266254779866</v>
      </c>
      <c r="X31" s="128">
        <v>6.660226538810338</v>
      </c>
      <c r="Y31" s="121" t="e">
        <f>#REF!/#REF!</f>
        <v>#REF!</v>
      </c>
      <c r="Z31" s="122" t="e">
        <f>#REF!/#REF!</f>
        <v>#REF!</v>
      </c>
    </row>
    <row r="32" spans="1:26" ht="36" customHeight="1">
      <c r="A32" s="190" t="s">
        <v>6</v>
      </c>
      <c r="B32" s="123" t="e">
        <f t="shared" si="8"/>
        <v>#REF!</v>
      </c>
      <c r="C32" s="80" t="e">
        <f t="shared" si="9"/>
        <v>#REF!</v>
      </c>
      <c r="D32" s="80" t="e">
        <f t="shared" si="10"/>
        <v>#REF!</v>
      </c>
      <c r="E32" s="81" t="e">
        <f t="shared" si="11"/>
        <v>#REF!</v>
      </c>
      <c r="F32" s="87" t="e">
        <f>#REF!</f>
        <v>#REF!</v>
      </c>
      <c r="G32" s="79"/>
      <c r="H32" s="87" t="e">
        <f>#REF!</f>
        <v>#REF!</v>
      </c>
      <c r="I32" s="100" t="e">
        <f>#REF!</f>
        <v>#REF!</v>
      </c>
      <c r="J32" s="103" t="e">
        <f t="shared" si="1"/>
        <v>#REF!</v>
      </c>
      <c r="K32" s="88"/>
      <c r="L32" s="88"/>
      <c r="M32" s="88"/>
      <c r="N32" s="121" t="e">
        <f t="shared" si="6"/>
        <v>#DIV/0!</v>
      </c>
      <c r="O32" s="101" t="e">
        <f>#REF!</f>
        <v>#REF!</v>
      </c>
      <c r="P32" s="101" t="e">
        <f>#REF!</f>
        <v>#REF!</v>
      </c>
      <c r="Q32" s="101" t="e">
        <f>#REF!</f>
        <v>#REF!</v>
      </c>
      <c r="R32" s="125" t="e">
        <f t="shared" si="7"/>
        <v>#REF!</v>
      </c>
      <c r="S32" s="102">
        <v>3052</v>
      </c>
      <c r="T32" s="107">
        <v>2075.65398</v>
      </c>
      <c r="U32" s="201">
        <v>0.9747410245494537</v>
      </c>
      <c r="V32" s="126">
        <v>1.0583224115334207</v>
      </c>
      <c r="W32" s="121">
        <v>0.7982799313707983</v>
      </c>
      <c r="X32" s="130">
        <v>2.226939890058168</v>
      </c>
      <c r="Y32" s="121" t="e">
        <f>#REF!/#REF!</f>
        <v>#REF!</v>
      </c>
      <c r="Z32" s="122" t="e">
        <f>#REF!/#REF!</f>
        <v>#REF!</v>
      </c>
    </row>
    <row r="33" spans="1:26" ht="36" customHeight="1">
      <c r="A33" s="190" t="s">
        <v>7</v>
      </c>
      <c r="B33" s="123" t="e">
        <f t="shared" si="8"/>
        <v>#REF!</v>
      </c>
      <c r="C33" s="80" t="e">
        <f t="shared" si="9"/>
        <v>#REF!</v>
      </c>
      <c r="D33" s="80" t="e">
        <f t="shared" si="10"/>
        <v>#REF!</v>
      </c>
      <c r="E33" s="81" t="e">
        <f t="shared" si="11"/>
        <v>#REF!</v>
      </c>
      <c r="F33" s="87" t="e">
        <f>#REF!</f>
        <v>#REF!</v>
      </c>
      <c r="G33" s="79"/>
      <c r="H33" s="87" t="e">
        <f>#REF!</f>
        <v>#REF!</v>
      </c>
      <c r="I33" s="100" t="e">
        <f>#REF!</f>
        <v>#REF!</v>
      </c>
      <c r="J33" s="103" t="e">
        <f t="shared" si="1"/>
        <v>#REF!</v>
      </c>
      <c r="K33" s="88"/>
      <c r="L33" s="88"/>
      <c r="M33" s="88"/>
      <c r="N33" s="121" t="e">
        <f t="shared" si="6"/>
        <v>#DIV/0!</v>
      </c>
      <c r="O33" s="101" t="e">
        <f>#REF!</f>
        <v>#REF!</v>
      </c>
      <c r="P33" s="101" t="e">
        <f>#REF!</f>
        <v>#REF!</v>
      </c>
      <c r="Q33" s="101" t="e">
        <f>#REF!</f>
        <v>#REF!</v>
      </c>
      <c r="R33" s="125" t="e">
        <f t="shared" si="7"/>
        <v>#REF!</v>
      </c>
      <c r="S33" s="102">
        <v>1020</v>
      </c>
      <c r="T33" s="107">
        <v>1165.341</v>
      </c>
      <c r="U33" s="201">
        <v>0.9601328903654485</v>
      </c>
      <c r="V33" s="126">
        <v>1.1058823529411765</v>
      </c>
      <c r="W33" s="127">
        <v>0.7428383214793615</v>
      </c>
      <c r="X33" s="128">
        <v>2.1952300109667475</v>
      </c>
      <c r="Y33" s="121" t="e">
        <f>#REF!/#REF!</f>
        <v>#REF!</v>
      </c>
      <c r="Z33" s="122" t="e">
        <f>#REF!/#REF!</f>
        <v>#REF!</v>
      </c>
    </row>
    <row r="34" spans="1:26" ht="36" customHeight="1">
      <c r="A34" s="191" t="s">
        <v>13</v>
      </c>
      <c r="B34" s="123" t="e">
        <f t="shared" si="8"/>
        <v>#REF!</v>
      </c>
      <c r="C34" s="80" t="e">
        <f t="shared" si="9"/>
        <v>#REF!</v>
      </c>
      <c r="D34" s="80" t="e">
        <f t="shared" si="10"/>
        <v>#REF!</v>
      </c>
      <c r="E34" s="83" t="e">
        <f t="shared" si="11"/>
        <v>#REF!</v>
      </c>
      <c r="F34" s="87" t="e">
        <f>#REF!</f>
        <v>#REF!</v>
      </c>
      <c r="G34" s="79"/>
      <c r="H34" s="87" t="e">
        <f>#REF!</f>
        <v>#REF!</v>
      </c>
      <c r="I34" s="100" t="e">
        <f>#REF!</f>
        <v>#REF!</v>
      </c>
      <c r="J34" s="103" t="e">
        <f t="shared" si="1"/>
        <v>#REF!</v>
      </c>
      <c r="K34" s="88"/>
      <c r="L34" s="88"/>
      <c r="M34" s="88"/>
      <c r="N34" s="121" t="e">
        <f t="shared" si="6"/>
        <v>#DIV/0!</v>
      </c>
      <c r="O34" s="101" t="e">
        <f>#REF!</f>
        <v>#REF!</v>
      </c>
      <c r="P34" s="101" t="e">
        <f>#REF!</f>
        <v>#REF!</v>
      </c>
      <c r="Q34" s="101" t="e">
        <f>#REF!</f>
        <v>#REF!</v>
      </c>
      <c r="R34" s="125" t="e">
        <f t="shared" si="7"/>
        <v>#REF!</v>
      </c>
      <c r="S34" s="102">
        <v>1548</v>
      </c>
      <c r="T34" s="107">
        <v>286.222</v>
      </c>
      <c r="U34" s="201">
        <v>0.9742081447963801</v>
      </c>
      <c r="V34" s="126">
        <v>1.0368217054263567</v>
      </c>
      <c r="W34" s="127">
        <v>0.7462497799660194</v>
      </c>
      <c r="X34" s="128">
        <v>5.2902255162077</v>
      </c>
      <c r="Y34" s="121" t="e">
        <f>#REF!/#REF!</f>
        <v>#REF!</v>
      </c>
      <c r="Z34" s="122" t="e">
        <f>#REF!/#REF!</f>
        <v>#REF!</v>
      </c>
    </row>
    <row r="35" spans="1:26" ht="36" customHeight="1">
      <c r="A35" s="191" t="s">
        <v>9</v>
      </c>
      <c r="B35" s="123" t="e">
        <f t="shared" si="8"/>
        <v>#REF!</v>
      </c>
      <c r="C35" s="80" t="e">
        <f t="shared" si="9"/>
        <v>#REF!</v>
      </c>
      <c r="D35" s="80" t="e">
        <f t="shared" si="10"/>
        <v>#REF!</v>
      </c>
      <c r="E35" s="83" t="e">
        <f t="shared" si="11"/>
        <v>#REF!</v>
      </c>
      <c r="F35" s="87" t="e">
        <f>#REF!</f>
        <v>#REF!</v>
      </c>
      <c r="G35" s="79"/>
      <c r="H35" s="87" t="e">
        <f>#REF!</f>
        <v>#REF!</v>
      </c>
      <c r="I35" s="100" t="e">
        <f>#REF!</f>
        <v>#REF!</v>
      </c>
      <c r="J35" s="103" t="e">
        <f t="shared" si="1"/>
        <v>#REF!</v>
      </c>
      <c r="K35" s="88"/>
      <c r="L35" s="88"/>
      <c r="M35" s="88"/>
      <c r="N35" s="121" t="e">
        <f t="shared" si="6"/>
        <v>#DIV/0!</v>
      </c>
      <c r="O35" s="101" t="e">
        <f>#REF!</f>
        <v>#REF!</v>
      </c>
      <c r="P35" s="101" t="e">
        <f>#REF!</f>
        <v>#REF!</v>
      </c>
      <c r="Q35" s="101" t="e">
        <f>#REF!</f>
        <v>#REF!</v>
      </c>
      <c r="R35" s="125" t="e">
        <f t="shared" si="7"/>
        <v>#REF!</v>
      </c>
      <c r="S35" s="102">
        <v>1470</v>
      </c>
      <c r="T35" s="107">
        <v>2326.9860999999996</v>
      </c>
      <c r="U35" s="201">
        <v>0.9778441623101817</v>
      </c>
      <c r="V35" s="126">
        <v>1.0605442176870747</v>
      </c>
      <c r="W35" s="127">
        <v>0.8395436535678472</v>
      </c>
      <c r="X35" s="128">
        <v>0.7012675150745422</v>
      </c>
      <c r="Y35" s="121" t="e">
        <f>#REF!/#REF!</f>
        <v>#REF!</v>
      </c>
      <c r="Z35" s="122" t="e">
        <f>#REF!/#REF!</f>
        <v>#REF!</v>
      </c>
    </row>
    <row r="36" spans="1:26" ht="36" customHeight="1">
      <c r="A36" s="191" t="s">
        <v>21</v>
      </c>
      <c r="B36" s="123" t="e">
        <f t="shared" si="8"/>
        <v>#REF!</v>
      </c>
      <c r="C36" s="80" t="e">
        <f t="shared" si="9"/>
        <v>#REF!</v>
      </c>
      <c r="D36" s="80" t="e">
        <f t="shared" si="10"/>
        <v>#REF!</v>
      </c>
      <c r="E36" s="83" t="e">
        <f t="shared" si="11"/>
        <v>#REF!</v>
      </c>
      <c r="F36" s="87" t="e">
        <f>#REF!</f>
        <v>#REF!</v>
      </c>
      <c r="G36" s="79"/>
      <c r="H36" s="87" t="e">
        <f>#REF!</f>
        <v>#REF!</v>
      </c>
      <c r="I36" s="100" t="e">
        <f>#REF!</f>
        <v>#REF!</v>
      </c>
      <c r="J36" s="103" t="e">
        <f t="shared" si="1"/>
        <v>#REF!</v>
      </c>
      <c r="K36" s="88"/>
      <c r="L36" s="88"/>
      <c r="M36" s="88"/>
      <c r="N36" s="121" t="e">
        <f t="shared" si="6"/>
        <v>#DIV/0!</v>
      </c>
      <c r="O36" s="101" t="e">
        <f>#REF!</f>
        <v>#REF!</v>
      </c>
      <c r="P36" s="101" t="e">
        <f>#REF!</f>
        <v>#REF!</v>
      </c>
      <c r="Q36" s="101" t="e">
        <f>#REF!</f>
        <v>#REF!</v>
      </c>
      <c r="R36" s="125" t="e">
        <f t="shared" si="7"/>
        <v>#REF!</v>
      </c>
      <c r="S36" s="102">
        <v>3251</v>
      </c>
      <c r="T36" s="107">
        <v>3104.08485</v>
      </c>
      <c r="U36" s="201">
        <v>0.9694642188085425</v>
      </c>
      <c r="V36" s="126">
        <v>1.050138418948016</v>
      </c>
      <c r="W36" s="127">
        <v>0.8158116998352204</v>
      </c>
      <c r="X36" s="128">
        <v>1.8901969324485446</v>
      </c>
      <c r="Y36" s="121" t="e">
        <f>#REF!/#REF!</f>
        <v>#REF!</v>
      </c>
      <c r="Z36" s="122" t="e">
        <f>#REF!/#REF!</f>
        <v>#REF!</v>
      </c>
    </row>
    <row r="37" spans="1:26" ht="36" customHeight="1">
      <c r="A37" s="191" t="s">
        <v>10</v>
      </c>
      <c r="B37" s="123" t="e">
        <f t="shared" si="8"/>
        <v>#REF!</v>
      </c>
      <c r="C37" s="80" t="e">
        <f t="shared" si="9"/>
        <v>#REF!</v>
      </c>
      <c r="D37" s="80" t="e">
        <f t="shared" si="10"/>
        <v>#REF!</v>
      </c>
      <c r="E37" s="83" t="e">
        <f t="shared" si="11"/>
        <v>#REF!</v>
      </c>
      <c r="F37" s="87" t="e">
        <f>#REF!</f>
        <v>#REF!</v>
      </c>
      <c r="G37" s="79"/>
      <c r="H37" s="87" t="e">
        <f>#REF!</f>
        <v>#REF!</v>
      </c>
      <c r="I37" s="100" t="e">
        <f>#REF!</f>
        <v>#REF!</v>
      </c>
      <c r="J37" s="103" t="e">
        <f t="shared" si="1"/>
        <v>#REF!</v>
      </c>
      <c r="K37" s="88"/>
      <c r="L37" s="88"/>
      <c r="M37" s="88"/>
      <c r="N37" s="121" t="e">
        <f t="shared" si="6"/>
        <v>#DIV/0!</v>
      </c>
      <c r="O37" s="101" t="e">
        <f>#REF!</f>
        <v>#REF!</v>
      </c>
      <c r="P37" s="101" t="e">
        <f>#REF!</f>
        <v>#REF!</v>
      </c>
      <c r="Q37" s="101" t="e">
        <f>#REF!</f>
        <v>#REF!</v>
      </c>
      <c r="R37" s="125" t="e">
        <f t="shared" si="7"/>
        <v>#REF!</v>
      </c>
      <c r="S37" s="102">
        <v>5555</v>
      </c>
      <c r="T37" s="107">
        <v>2171.505</v>
      </c>
      <c r="U37" s="201">
        <v>0.9692225582636541</v>
      </c>
      <c r="V37" s="126">
        <v>1.0622862286228623</v>
      </c>
      <c r="W37" s="127">
        <v>0.807196781524078</v>
      </c>
      <c r="X37" s="128">
        <v>1.984779874280741</v>
      </c>
      <c r="Y37" s="121" t="e">
        <f>#REF!/#REF!</f>
        <v>#REF!</v>
      </c>
      <c r="Z37" s="122" t="e">
        <f>#REF!/#REF!</f>
        <v>#REF!</v>
      </c>
    </row>
    <row r="38" spans="1:26" ht="36" customHeight="1">
      <c r="A38" s="191" t="s">
        <v>35</v>
      </c>
      <c r="B38" s="123" t="e">
        <f t="shared" si="8"/>
        <v>#REF!</v>
      </c>
      <c r="C38" s="80" t="e">
        <f t="shared" si="9"/>
        <v>#REF!</v>
      </c>
      <c r="D38" s="80" t="e">
        <f t="shared" si="10"/>
        <v>#REF!</v>
      </c>
      <c r="E38" s="83" t="e">
        <f t="shared" si="11"/>
        <v>#REF!</v>
      </c>
      <c r="F38" s="87" t="e">
        <f>#REF!</f>
        <v>#REF!</v>
      </c>
      <c r="G38" s="79"/>
      <c r="H38" s="87" t="e">
        <f>#REF!</f>
        <v>#REF!</v>
      </c>
      <c r="I38" s="100" t="e">
        <f>#REF!</f>
        <v>#REF!</v>
      </c>
      <c r="J38" s="103" t="e">
        <f t="shared" si="1"/>
        <v>#REF!</v>
      </c>
      <c r="K38" s="88"/>
      <c r="L38" s="88"/>
      <c r="M38" s="88"/>
      <c r="N38" s="121" t="e">
        <f t="shared" si="6"/>
        <v>#DIV/0!</v>
      </c>
      <c r="O38" s="101" t="e">
        <f>#REF!</f>
        <v>#REF!</v>
      </c>
      <c r="P38" s="101" t="e">
        <f>#REF!</f>
        <v>#REF!</v>
      </c>
      <c r="Q38" s="101" t="e">
        <f>#REF!</f>
        <v>#REF!</v>
      </c>
      <c r="R38" s="125" t="e">
        <f t="shared" si="7"/>
        <v>#REF!</v>
      </c>
      <c r="S38" s="102">
        <v>907</v>
      </c>
      <c r="T38" s="107">
        <v>430.96</v>
      </c>
      <c r="U38" s="201">
        <v>0.9729490022172949</v>
      </c>
      <c r="V38" s="126">
        <v>1.0672546857772878</v>
      </c>
      <c r="W38" s="127">
        <v>0.8050984287851022</v>
      </c>
      <c r="X38" s="128">
        <v>1.9058133351355115</v>
      </c>
      <c r="Y38" s="121" t="e">
        <f>#REF!/#REF!</f>
        <v>#REF!</v>
      </c>
      <c r="Z38" s="122" t="e">
        <f>#REF!/#REF!</f>
        <v>#REF!</v>
      </c>
    </row>
    <row r="39" spans="1:26" ht="36" customHeight="1">
      <c r="A39" s="191" t="s">
        <v>23</v>
      </c>
      <c r="B39" s="123" t="e">
        <f t="shared" si="8"/>
        <v>#REF!</v>
      </c>
      <c r="C39" s="80" t="e">
        <f t="shared" si="9"/>
        <v>#REF!</v>
      </c>
      <c r="D39" s="80" t="e">
        <f t="shared" si="10"/>
        <v>#REF!</v>
      </c>
      <c r="E39" s="83" t="e">
        <f t="shared" si="11"/>
        <v>#REF!</v>
      </c>
      <c r="F39" s="87" t="e">
        <f>#REF!</f>
        <v>#REF!</v>
      </c>
      <c r="G39" s="79"/>
      <c r="H39" s="87" t="e">
        <f>#REF!</f>
        <v>#REF!</v>
      </c>
      <c r="I39" s="100" t="e">
        <f>#REF!</f>
        <v>#REF!</v>
      </c>
      <c r="J39" s="103" t="e">
        <f t="shared" si="1"/>
        <v>#REF!</v>
      </c>
      <c r="K39" s="88"/>
      <c r="L39" s="88"/>
      <c r="M39" s="88"/>
      <c r="N39" s="121" t="e">
        <f t="shared" si="6"/>
        <v>#DIV/0!</v>
      </c>
      <c r="O39" s="101" t="e">
        <f>#REF!</f>
        <v>#REF!</v>
      </c>
      <c r="P39" s="101" t="e">
        <f>#REF!</f>
        <v>#REF!</v>
      </c>
      <c r="Q39" s="101" t="e">
        <f>#REF!</f>
        <v>#REF!</v>
      </c>
      <c r="R39" s="121" t="e">
        <f t="shared" si="7"/>
        <v>#REF!</v>
      </c>
      <c r="S39" s="108">
        <v>22536</v>
      </c>
      <c r="T39" s="107">
        <f>14060.33+1838</f>
        <v>15898.33</v>
      </c>
      <c r="U39" s="201">
        <v>0.9564202334630351</v>
      </c>
      <c r="V39" s="126">
        <v>1.0695775647852326</v>
      </c>
      <c r="W39" s="127">
        <v>0.8076192077262745</v>
      </c>
      <c r="X39" s="128">
        <v>1.8684679583591484</v>
      </c>
      <c r="Y39" s="121" t="e">
        <f>#REF!/#REF!</f>
        <v>#REF!</v>
      </c>
      <c r="Z39" s="122" t="e">
        <f>#REF!/#REF!</f>
        <v>#REF!</v>
      </c>
    </row>
    <row r="40" spans="1:26" ht="36" customHeight="1">
      <c r="A40" s="194" t="s">
        <v>15</v>
      </c>
      <c r="B40" s="82" t="e">
        <f t="shared" si="8"/>
        <v>#REF!</v>
      </c>
      <c r="C40" s="118" t="e">
        <f t="shared" si="9"/>
        <v>#REF!</v>
      </c>
      <c r="D40" s="118" t="e">
        <f t="shared" si="10"/>
        <v>#REF!</v>
      </c>
      <c r="E40" s="125" t="e">
        <f t="shared" si="11"/>
        <v>#REF!</v>
      </c>
      <c r="F40" s="87" t="e">
        <f>#REF!</f>
        <v>#REF!</v>
      </c>
      <c r="G40" s="88"/>
      <c r="H40" s="87" t="e">
        <f>#REF!</f>
        <v>#REF!</v>
      </c>
      <c r="I40" s="100" t="e">
        <f>#REF!</f>
        <v>#REF!</v>
      </c>
      <c r="J40" s="103" t="e">
        <f t="shared" si="1"/>
        <v>#REF!</v>
      </c>
      <c r="K40" s="88"/>
      <c r="L40" s="88"/>
      <c r="M40" s="88"/>
      <c r="N40" s="121" t="e">
        <f t="shared" si="6"/>
        <v>#DIV/0!</v>
      </c>
      <c r="O40" s="119" t="e">
        <f>#REF!</f>
        <v>#REF!</v>
      </c>
      <c r="P40" s="119" t="e">
        <f>#REF!</f>
        <v>#REF!</v>
      </c>
      <c r="Q40" s="119" t="e">
        <f>#REF!</f>
        <v>#REF!</v>
      </c>
      <c r="R40" s="125" t="e">
        <f t="shared" si="7"/>
        <v>#REF!</v>
      </c>
      <c r="S40" s="119">
        <v>5571</v>
      </c>
      <c r="T40" s="119">
        <v>1760.3609999999999</v>
      </c>
      <c r="U40" s="201">
        <v>0.9777158774373259</v>
      </c>
      <c r="V40" s="129">
        <v>1.020104110572608</v>
      </c>
      <c r="W40" s="127">
        <v>0.89751433778338</v>
      </c>
      <c r="X40" s="128">
        <v>1.5416518569543407</v>
      </c>
      <c r="Y40" s="121" t="e">
        <f>#REF!/#REF!</f>
        <v>#REF!</v>
      </c>
      <c r="Z40" s="122" t="e">
        <f>#REF!/#REF!</f>
        <v>#REF!</v>
      </c>
    </row>
    <row r="41" spans="1:26" ht="36" customHeight="1">
      <c r="A41" s="191" t="s">
        <v>16</v>
      </c>
      <c r="B41" s="123" t="e">
        <f t="shared" si="8"/>
        <v>#REF!</v>
      </c>
      <c r="C41" s="80" t="e">
        <f t="shared" si="9"/>
        <v>#REF!</v>
      </c>
      <c r="D41" s="80" t="e">
        <f t="shared" si="10"/>
        <v>#REF!</v>
      </c>
      <c r="E41" s="83" t="e">
        <f t="shared" si="11"/>
        <v>#REF!</v>
      </c>
      <c r="F41" s="87" t="e">
        <f>#REF!</f>
        <v>#REF!</v>
      </c>
      <c r="G41" s="79"/>
      <c r="H41" s="87" t="e">
        <f>#REF!</f>
        <v>#REF!</v>
      </c>
      <c r="I41" s="100" t="e">
        <f>#REF!</f>
        <v>#REF!</v>
      </c>
      <c r="J41" s="103" t="e">
        <f t="shared" si="1"/>
        <v>#REF!</v>
      </c>
      <c r="K41" s="88"/>
      <c r="L41" s="88"/>
      <c r="M41" s="88"/>
      <c r="N41" s="121" t="e">
        <f t="shared" si="6"/>
        <v>#DIV/0!</v>
      </c>
      <c r="O41" s="101" t="e">
        <f>#REF!</f>
        <v>#REF!</v>
      </c>
      <c r="P41" s="101" t="e">
        <f>#REF!</f>
        <v>#REF!</v>
      </c>
      <c r="Q41" s="101" t="e">
        <f>#REF!</f>
        <v>#REF!</v>
      </c>
      <c r="R41" s="125" t="e">
        <f t="shared" si="7"/>
        <v>#REF!</v>
      </c>
      <c r="S41" s="102">
        <v>952</v>
      </c>
      <c r="T41" s="107">
        <v>1055.731</v>
      </c>
      <c r="U41" s="201">
        <v>0.9983256592716618</v>
      </c>
      <c r="V41" s="126">
        <v>1.004201680672269</v>
      </c>
      <c r="W41" s="127">
        <v>0.8117707435637653</v>
      </c>
      <c r="X41" s="128">
        <v>2.051416459637919</v>
      </c>
      <c r="Y41" s="121" t="e">
        <f>#REF!/#REF!</f>
        <v>#REF!</v>
      </c>
      <c r="Z41" s="122" t="e">
        <f>#REF!/#REF!</f>
        <v>#REF!</v>
      </c>
    </row>
    <row r="42" spans="1:26" ht="36" customHeight="1">
      <c r="A42" s="190" t="s">
        <v>8</v>
      </c>
      <c r="B42" s="123" t="e">
        <f t="shared" si="8"/>
        <v>#REF!</v>
      </c>
      <c r="C42" s="80" t="e">
        <f t="shared" si="9"/>
        <v>#REF!</v>
      </c>
      <c r="D42" s="80" t="e">
        <f t="shared" si="10"/>
        <v>#REF!</v>
      </c>
      <c r="E42" s="81" t="e">
        <f t="shared" si="11"/>
        <v>#REF!</v>
      </c>
      <c r="F42" s="87" t="e">
        <f>#REF!</f>
        <v>#REF!</v>
      </c>
      <c r="G42" s="79"/>
      <c r="H42" s="87" t="e">
        <f>#REF!</f>
        <v>#REF!</v>
      </c>
      <c r="I42" s="100" t="e">
        <f>#REF!</f>
        <v>#REF!</v>
      </c>
      <c r="J42" s="103" t="e">
        <f t="shared" si="1"/>
        <v>#REF!</v>
      </c>
      <c r="K42" s="88"/>
      <c r="L42" s="88"/>
      <c r="M42" s="88"/>
      <c r="N42" s="121" t="e">
        <f t="shared" si="6"/>
        <v>#DIV/0!</v>
      </c>
      <c r="O42" s="101" t="e">
        <f>#REF!</f>
        <v>#REF!</v>
      </c>
      <c r="P42" s="101" t="e">
        <f>#REF!</f>
        <v>#REF!</v>
      </c>
      <c r="Q42" s="101" t="e">
        <f>#REF!</f>
        <v>#REF!</v>
      </c>
      <c r="R42" s="125" t="e">
        <f t="shared" si="7"/>
        <v>#REF!</v>
      </c>
      <c r="S42" s="102">
        <v>1542</v>
      </c>
      <c r="T42" s="107">
        <v>636.63</v>
      </c>
      <c r="U42" s="201">
        <v>0.9803758982863461</v>
      </c>
      <c r="V42" s="126">
        <v>1.0920881971465628</v>
      </c>
      <c r="W42" s="127">
        <v>0.764434557027926</v>
      </c>
      <c r="X42" s="128">
        <v>6.5717544201184355</v>
      </c>
      <c r="Y42" s="121" t="e">
        <f>#REF!/#REF!</f>
        <v>#REF!</v>
      </c>
      <c r="Z42" s="122" t="e">
        <f>#REF!/#REF!</f>
        <v>#REF!</v>
      </c>
    </row>
    <row r="43" spans="1:26" ht="36" customHeight="1">
      <c r="A43" s="191" t="s">
        <v>22</v>
      </c>
      <c r="B43" s="123" t="e">
        <f t="shared" si="8"/>
        <v>#REF!</v>
      </c>
      <c r="C43" s="80" t="e">
        <f t="shared" si="9"/>
        <v>#REF!</v>
      </c>
      <c r="D43" s="80" t="e">
        <f t="shared" si="10"/>
        <v>#REF!</v>
      </c>
      <c r="E43" s="83" t="e">
        <f t="shared" si="11"/>
        <v>#REF!</v>
      </c>
      <c r="F43" s="87" t="e">
        <f>#REF!</f>
        <v>#REF!</v>
      </c>
      <c r="G43" s="79"/>
      <c r="H43" s="87" t="e">
        <f>#REF!</f>
        <v>#REF!</v>
      </c>
      <c r="I43" s="100" t="e">
        <f>#REF!</f>
        <v>#REF!</v>
      </c>
      <c r="J43" s="103" t="e">
        <f t="shared" si="1"/>
        <v>#REF!</v>
      </c>
      <c r="K43" s="88"/>
      <c r="L43" s="88"/>
      <c r="M43" s="88"/>
      <c r="N43" s="121" t="e">
        <f t="shared" si="6"/>
        <v>#DIV/0!</v>
      </c>
      <c r="O43" s="101" t="e">
        <f>#REF!</f>
        <v>#REF!</v>
      </c>
      <c r="P43" s="101" t="e">
        <f>#REF!</f>
        <v>#REF!</v>
      </c>
      <c r="Q43" s="101" t="e">
        <f>#REF!</f>
        <v>#REF!</v>
      </c>
      <c r="R43" s="125" t="e">
        <f t="shared" si="7"/>
        <v>#REF!</v>
      </c>
      <c r="S43" s="102">
        <v>772</v>
      </c>
      <c r="T43" s="107">
        <v>676.07965</v>
      </c>
      <c r="U43" s="201">
        <v>0.9622071050642479</v>
      </c>
      <c r="V43" s="126">
        <v>1.1295336787564767</v>
      </c>
      <c r="W43" s="127">
        <v>0.8063225280371322</v>
      </c>
      <c r="X43" s="128">
        <v>2.688143885650161</v>
      </c>
      <c r="Y43" s="121" t="e">
        <f>#REF!/#REF!</f>
        <v>#REF!</v>
      </c>
      <c r="Z43" s="122" t="e">
        <f>#REF!/#REF!</f>
        <v>#REF!</v>
      </c>
    </row>
    <row r="44" spans="1:26" ht="36" customHeight="1">
      <c r="A44" s="191" t="s">
        <v>38</v>
      </c>
      <c r="B44" s="123" t="e">
        <f t="shared" si="8"/>
        <v>#REF!</v>
      </c>
      <c r="C44" s="80" t="e">
        <f t="shared" si="9"/>
        <v>#REF!</v>
      </c>
      <c r="D44" s="80" t="e">
        <f t="shared" si="10"/>
        <v>#REF!</v>
      </c>
      <c r="E44" s="83" t="e">
        <f t="shared" si="11"/>
        <v>#REF!</v>
      </c>
      <c r="F44" s="87" t="e">
        <f>#REF!</f>
        <v>#REF!</v>
      </c>
      <c r="G44" s="79"/>
      <c r="H44" s="87" t="e">
        <f>#REF!</f>
        <v>#REF!</v>
      </c>
      <c r="I44" s="100" t="e">
        <f>#REF!</f>
        <v>#REF!</v>
      </c>
      <c r="J44" s="103" t="e">
        <f t="shared" si="1"/>
        <v>#REF!</v>
      </c>
      <c r="K44" s="88"/>
      <c r="L44" s="88"/>
      <c r="M44" s="88"/>
      <c r="N44" s="121" t="e">
        <f t="shared" si="6"/>
        <v>#DIV/0!</v>
      </c>
      <c r="O44" s="101" t="e">
        <f>#REF!</f>
        <v>#REF!</v>
      </c>
      <c r="P44" s="101" t="e">
        <f>#REF!</f>
        <v>#REF!</v>
      </c>
      <c r="Q44" s="101" t="e">
        <f>#REF!</f>
        <v>#REF!</v>
      </c>
      <c r="R44" s="125" t="e">
        <f t="shared" si="7"/>
        <v>#REF!</v>
      </c>
      <c r="S44" s="102">
        <v>563</v>
      </c>
      <c r="T44" s="107">
        <v>367.34598</v>
      </c>
      <c r="U44" s="201">
        <v>0.9661620658949243</v>
      </c>
      <c r="V44" s="126">
        <v>1.0674955595026643</v>
      </c>
      <c r="W44" s="127">
        <v>0.8214668077442446</v>
      </c>
      <c r="X44" s="128">
        <v>2.1972083713832937</v>
      </c>
      <c r="Y44" s="121" t="e">
        <f>#REF!/#REF!</f>
        <v>#REF!</v>
      </c>
      <c r="Z44" s="122" t="e">
        <f>#REF!/#REF!</f>
        <v>#REF!</v>
      </c>
    </row>
    <row r="45" spans="1:26" ht="36" customHeight="1">
      <c r="A45" s="194" t="s">
        <v>12</v>
      </c>
      <c r="B45" s="82" t="e">
        <f t="shared" si="8"/>
        <v>#REF!</v>
      </c>
      <c r="C45" s="118" t="e">
        <f t="shared" si="9"/>
        <v>#REF!</v>
      </c>
      <c r="D45" s="118" t="e">
        <f t="shared" si="10"/>
        <v>#REF!</v>
      </c>
      <c r="E45" s="125" t="e">
        <f t="shared" si="11"/>
        <v>#REF!</v>
      </c>
      <c r="F45" s="87" t="e">
        <f>#REF!</f>
        <v>#REF!</v>
      </c>
      <c r="G45" s="88"/>
      <c r="H45" s="87" t="e">
        <f>#REF!</f>
        <v>#REF!</v>
      </c>
      <c r="I45" s="100" t="e">
        <f>#REF!</f>
        <v>#REF!</v>
      </c>
      <c r="J45" s="103" t="e">
        <f t="shared" si="1"/>
        <v>#REF!</v>
      </c>
      <c r="K45" s="88"/>
      <c r="L45" s="88"/>
      <c r="M45" s="88"/>
      <c r="N45" s="121" t="e">
        <f t="shared" si="6"/>
        <v>#DIV/0!</v>
      </c>
      <c r="O45" s="119" t="e">
        <f>#REF!</f>
        <v>#REF!</v>
      </c>
      <c r="P45" s="119" t="e">
        <f>#REF!</f>
        <v>#REF!</v>
      </c>
      <c r="Q45" s="119" t="e">
        <f>#REF!</f>
        <v>#REF!</v>
      </c>
      <c r="R45" s="125" t="e">
        <f t="shared" si="7"/>
        <v>#REF!</v>
      </c>
      <c r="S45" s="119">
        <v>7320</v>
      </c>
      <c r="T45" s="119">
        <f>10366.741+49</f>
        <v>10415.741</v>
      </c>
      <c r="U45" s="201">
        <v>0.9471029744648743</v>
      </c>
      <c r="V45" s="129">
        <v>1.181967213114754</v>
      </c>
      <c r="W45" s="127">
        <v>0.7555294785368653</v>
      </c>
      <c r="X45" s="128">
        <v>2.115442704376962</v>
      </c>
      <c r="Y45" s="121" t="e">
        <f>#REF!/#REF!</f>
        <v>#REF!</v>
      </c>
      <c r="Z45" s="122" t="e">
        <f>#REF!/#REF!</f>
        <v>#REF!</v>
      </c>
    </row>
    <row r="46" spans="1:26" ht="36" customHeight="1" thickBot="1">
      <c r="A46" s="192" t="s">
        <v>36</v>
      </c>
      <c r="B46" s="171" t="e">
        <f t="shared" si="8"/>
        <v>#REF!</v>
      </c>
      <c r="C46" s="89" t="e">
        <f t="shared" si="9"/>
        <v>#REF!</v>
      </c>
      <c r="D46" s="89" t="e">
        <f t="shared" si="10"/>
        <v>#REF!</v>
      </c>
      <c r="E46" s="172" t="e">
        <f t="shared" si="11"/>
        <v>#REF!</v>
      </c>
      <c r="F46" s="90" t="e">
        <f>#REF!</f>
        <v>#REF!</v>
      </c>
      <c r="G46" s="91"/>
      <c r="H46" s="90" t="e">
        <f>#REF!</f>
        <v>#REF!</v>
      </c>
      <c r="I46" s="109" t="e">
        <f>#REF!</f>
        <v>#REF!</v>
      </c>
      <c r="J46" s="116" t="e">
        <f t="shared" si="1"/>
        <v>#REF!</v>
      </c>
      <c r="K46" s="92"/>
      <c r="L46" s="92"/>
      <c r="M46" s="92"/>
      <c r="N46" s="150" t="e">
        <f t="shared" si="6"/>
        <v>#DIV/0!</v>
      </c>
      <c r="O46" s="173" t="e">
        <f>#REF!</f>
        <v>#REF!</v>
      </c>
      <c r="P46" s="173" t="e">
        <f>#REF!</f>
        <v>#REF!</v>
      </c>
      <c r="Q46" s="173" t="e">
        <f>#REF!</f>
        <v>#REF!</v>
      </c>
      <c r="R46" s="222" t="e">
        <f t="shared" si="7"/>
        <v>#REF!</v>
      </c>
      <c r="S46" s="223">
        <v>3214</v>
      </c>
      <c r="T46" s="110">
        <v>822.4590000000001</v>
      </c>
      <c r="U46" s="202">
        <v>0.9438202247191011</v>
      </c>
      <c r="V46" s="147">
        <v>1.0591163658991911</v>
      </c>
      <c r="W46" s="148">
        <v>0.7679227807541957</v>
      </c>
      <c r="X46" s="149">
        <v>2.7117380083140916</v>
      </c>
      <c r="Y46" s="150" t="e">
        <f>#REF!/#REF!</f>
        <v>#REF!</v>
      </c>
      <c r="Z46" s="193" t="e">
        <f>#REF!/#REF!</f>
        <v>#REF!</v>
      </c>
    </row>
    <row r="47" spans="1:26" s="68" customFormat="1" ht="36" customHeight="1" thickBot="1">
      <c r="A47" s="111" t="s">
        <v>55</v>
      </c>
      <c r="B47" s="105" t="e">
        <f>SUM(B48:B53)</f>
        <v>#REF!</v>
      </c>
      <c r="C47" s="105" t="e">
        <f>SUM(C48:C53)</f>
        <v>#REF!</v>
      </c>
      <c r="D47" s="175" t="e">
        <f>SUM(D48:D53)</f>
        <v>#REF!</v>
      </c>
      <c r="E47" s="176" t="e">
        <f t="shared" si="0"/>
        <v>#REF!</v>
      </c>
      <c r="F47" s="105" t="e">
        <f>F48+F49+F50+F51+F52+F53</f>
        <v>#REF!</v>
      </c>
      <c r="G47" s="105" t="e">
        <f>SUM(J48:J53)</f>
        <v>#REF!</v>
      </c>
      <c r="H47" s="105" t="e">
        <f>H48+H49+H50+H51+H52+H53</f>
        <v>#REF!</v>
      </c>
      <c r="I47" s="105" t="e">
        <f>I48+I49+I50+I51+I52+I53</f>
        <v>#REF!</v>
      </c>
      <c r="J47" s="163" t="e">
        <f t="shared" si="1"/>
        <v>#REF!</v>
      </c>
      <c r="K47" s="104">
        <f>SUM(K48:K53)</f>
        <v>0</v>
      </c>
      <c r="L47" s="105">
        <f>SUM(L48:L53)</f>
        <v>0</v>
      </c>
      <c r="M47" s="105">
        <f>SUM(M48:M53)</f>
        <v>0</v>
      </c>
      <c r="N47" s="177" t="e">
        <f t="shared" si="6"/>
        <v>#DIV/0!</v>
      </c>
      <c r="O47" s="105" t="e">
        <f>SUM(O48:O53)</f>
        <v>#REF!</v>
      </c>
      <c r="P47" s="105" t="e">
        <f>SUM(P48:P53)</f>
        <v>#REF!</v>
      </c>
      <c r="Q47" s="105" t="e">
        <f>SUM(Q48:Q53)</f>
        <v>#REF!</v>
      </c>
      <c r="R47" s="177" t="e">
        <f t="shared" si="7"/>
        <v>#REF!</v>
      </c>
      <c r="S47" s="105">
        <f>SUM(S48:S53)</f>
        <v>50620</v>
      </c>
      <c r="T47" s="105">
        <f>SUM(T48:T53)</f>
        <v>11570.33034</v>
      </c>
      <c r="U47" s="203">
        <v>0.9905969092681884</v>
      </c>
      <c r="V47" s="165">
        <v>1.0139075464243381</v>
      </c>
      <c r="W47" s="99">
        <v>0.7468377619080425</v>
      </c>
      <c r="X47" s="166">
        <v>2.362178691928341</v>
      </c>
      <c r="Y47" s="167" t="e">
        <f>#REF!/#REF!</f>
        <v>#REF!</v>
      </c>
      <c r="Z47" s="168" t="e">
        <f>#REF!/#REF!</f>
        <v>#REF!</v>
      </c>
    </row>
    <row r="48" spans="1:26" ht="36" customHeight="1">
      <c r="A48" s="188" t="s">
        <v>26</v>
      </c>
      <c r="B48" s="151" t="e">
        <f aca="true" t="shared" si="12" ref="B48:B73">F48+K48+O48</f>
        <v>#REF!</v>
      </c>
      <c r="C48" s="93" t="e">
        <f aca="true" t="shared" si="13" ref="C48:D73">H48+L48+P48</f>
        <v>#REF!</v>
      </c>
      <c r="D48" s="93" t="e">
        <f t="shared" si="13"/>
        <v>#REF!</v>
      </c>
      <c r="E48" s="78" t="e">
        <f t="shared" si="0"/>
        <v>#REF!</v>
      </c>
      <c r="F48" s="84" t="e">
        <f>#REF!</f>
        <v>#REF!</v>
      </c>
      <c r="G48" s="85"/>
      <c r="H48" s="84" t="e">
        <f>#REF!</f>
        <v>#REF!</v>
      </c>
      <c r="I48" s="106" t="e">
        <f>#REF!</f>
        <v>#REF!</v>
      </c>
      <c r="J48" s="112" t="e">
        <f aca="true" t="shared" si="14" ref="J48:J76">I48/H48</f>
        <v>#REF!</v>
      </c>
      <c r="K48" s="86"/>
      <c r="L48" s="94"/>
      <c r="M48" s="94"/>
      <c r="N48" s="174" t="e">
        <f aca="true" t="shared" si="15" ref="N48:N53">M48/L48</f>
        <v>#DIV/0!</v>
      </c>
      <c r="O48" s="153" t="e">
        <f>#REF!</f>
        <v>#REF!</v>
      </c>
      <c r="P48" s="153" t="e">
        <f>#REF!</f>
        <v>#REF!</v>
      </c>
      <c r="Q48" s="153" t="e">
        <f>#REF!</f>
        <v>#REF!</v>
      </c>
      <c r="R48" s="174" t="e">
        <f t="shared" si="7"/>
        <v>#REF!</v>
      </c>
      <c r="S48" s="113">
        <v>3251</v>
      </c>
      <c r="T48" s="114">
        <v>3276.935</v>
      </c>
      <c r="U48" s="200">
        <v>1.0266114725014783</v>
      </c>
      <c r="V48" s="156">
        <v>0.9307905259920025</v>
      </c>
      <c r="W48" s="157">
        <v>0.7169109034846977</v>
      </c>
      <c r="X48" s="158">
        <v>2.5274289570101325</v>
      </c>
      <c r="Y48" s="152" t="e">
        <f>#REF!/#REF!</f>
        <v>#REF!</v>
      </c>
      <c r="Z48" s="189" t="e">
        <f>#REF!/#REF!</f>
        <v>#REF!</v>
      </c>
    </row>
    <row r="49" spans="1:26" ht="36" customHeight="1">
      <c r="A49" s="191" t="s">
        <v>27</v>
      </c>
      <c r="B49" s="123" t="e">
        <f t="shared" si="12"/>
        <v>#REF!</v>
      </c>
      <c r="C49" s="80" t="e">
        <f t="shared" si="13"/>
        <v>#REF!</v>
      </c>
      <c r="D49" s="80" t="e">
        <f t="shared" si="13"/>
        <v>#REF!</v>
      </c>
      <c r="E49" s="83" t="e">
        <f t="shared" si="0"/>
        <v>#REF!</v>
      </c>
      <c r="F49" s="87" t="e">
        <f>#REF!</f>
        <v>#REF!</v>
      </c>
      <c r="G49" s="79"/>
      <c r="H49" s="87" t="e">
        <f>#REF!</f>
        <v>#REF!</v>
      </c>
      <c r="I49" s="100" t="e">
        <f>#REF!</f>
        <v>#REF!</v>
      </c>
      <c r="J49" s="103" t="e">
        <f t="shared" si="14"/>
        <v>#REF!</v>
      </c>
      <c r="K49" s="88"/>
      <c r="L49" s="95"/>
      <c r="M49" s="95"/>
      <c r="N49" s="134" t="e">
        <f t="shared" si="15"/>
        <v>#DIV/0!</v>
      </c>
      <c r="O49" s="101" t="e">
        <f>#REF!</f>
        <v>#REF!</v>
      </c>
      <c r="P49" s="101" t="e">
        <f>#REF!</f>
        <v>#REF!</v>
      </c>
      <c r="Q49" s="101" t="e">
        <f>#REF!</f>
        <v>#REF!</v>
      </c>
      <c r="R49" s="134" t="e">
        <f t="shared" si="7"/>
        <v>#REF!</v>
      </c>
      <c r="S49" s="115">
        <v>10983</v>
      </c>
      <c r="T49" s="107">
        <v>2056.0539999999996</v>
      </c>
      <c r="U49" s="201">
        <v>0.9549489569462938</v>
      </c>
      <c r="V49" s="126">
        <v>1.0554493307839388</v>
      </c>
      <c r="W49" s="127">
        <v>0.6877707296548573</v>
      </c>
      <c r="X49" s="128">
        <v>3.0058654219295797</v>
      </c>
      <c r="Y49" s="121" t="e">
        <f>#REF!/#REF!</f>
        <v>#REF!</v>
      </c>
      <c r="Z49" s="122" t="e">
        <f>#REF!/#REF!</f>
        <v>#REF!</v>
      </c>
    </row>
    <row r="50" spans="1:26" ht="36" customHeight="1">
      <c r="A50" s="191" t="s">
        <v>28</v>
      </c>
      <c r="B50" s="123" t="e">
        <f t="shared" si="12"/>
        <v>#REF!</v>
      </c>
      <c r="C50" s="80" t="e">
        <f t="shared" si="13"/>
        <v>#REF!</v>
      </c>
      <c r="D50" s="80" t="e">
        <f t="shared" si="13"/>
        <v>#REF!</v>
      </c>
      <c r="E50" s="83" t="e">
        <f t="shared" si="0"/>
        <v>#REF!</v>
      </c>
      <c r="F50" s="87" t="e">
        <f>#REF!</f>
        <v>#REF!</v>
      </c>
      <c r="G50" s="79"/>
      <c r="H50" s="87" t="e">
        <f>#REF!</f>
        <v>#REF!</v>
      </c>
      <c r="I50" s="100" t="e">
        <f>#REF!</f>
        <v>#REF!</v>
      </c>
      <c r="J50" s="103" t="e">
        <f t="shared" si="14"/>
        <v>#REF!</v>
      </c>
      <c r="K50" s="88"/>
      <c r="L50" s="95"/>
      <c r="M50" s="95"/>
      <c r="N50" s="134" t="e">
        <f t="shared" si="15"/>
        <v>#DIV/0!</v>
      </c>
      <c r="O50" s="101" t="e">
        <f>#REF!</f>
        <v>#REF!</v>
      </c>
      <c r="P50" s="101" t="e">
        <f>#REF!</f>
        <v>#REF!</v>
      </c>
      <c r="Q50" s="101" t="e">
        <f>#REF!</f>
        <v>#REF!</v>
      </c>
      <c r="R50" s="134" t="e">
        <f t="shared" si="7"/>
        <v>#REF!</v>
      </c>
      <c r="S50" s="115">
        <v>5344</v>
      </c>
      <c r="T50" s="107">
        <v>1948.345</v>
      </c>
      <c r="U50" s="201">
        <v>0.9943887775551102</v>
      </c>
      <c r="V50" s="126">
        <v>1.026197604790419</v>
      </c>
      <c r="W50" s="127">
        <v>0.7977217078377822</v>
      </c>
      <c r="X50" s="128">
        <v>2.001939646356266</v>
      </c>
      <c r="Y50" s="121" t="e">
        <f>#REF!/#REF!</f>
        <v>#REF!</v>
      </c>
      <c r="Z50" s="122" t="e">
        <f>#REF!/#REF!</f>
        <v>#REF!</v>
      </c>
    </row>
    <row r="51" spans="1:26" ht="36" customHeight="1">
      <c r="A51" s="191" t="s">
        <v>37</v>
      </c>
      <c r="B51" s="123" t="e">
        <f t="shared" si="12"/>
        <v>#REF!</v>
      </c>
      <c r="C51" s="80" t="e">
        <f t="shared" si="13"/>
        <v>#REF!</v>
      </c>
      <c r="D51" s="80" t="e">
        <f t="shared" si="13"/>
        <v>#REF!</v>
      </c>
      <c r="E51" s="83" t="e">
        <f t="shared" si="0"/>
        <v>#REF!</v>
      </c>
      <c r="F51" s="87" t="e">
        <f>#REF!</f>
        <v>#REF!</v>
      </c>
      <c r="G51" s="79"/>
      <c r="H51" s="87" t="e">
        <f>#REF!</f>
        <v>#REF!</v>
      </c>
      <c r="I51" s="100" t="e">
        <f>#REF!</f>
        <v>#REF!</v>
      </c>
      <c r="J51" s="103" t="e">
        <f t="shared" si="14"/>
        <v>#REF!</v>
      </c>
      <c r="K51" s="88"/>
      <c r="L51" s="95"/>
      <c r="M51" s="95"/>
      <c r="N51" s="134" t="e">
        <f t="shared" si="15"/>
        <v>#DIV/0!</v>
      </c>
      <c r="O51" s="101" t="e">
        <f>#REF!</f>
        <v>#REF!</v>
      </c>
      <c r="P51" s="101" t="e">
        <f>#REF!</f>
        <v>#REF!</v>
      </c>
      <c r="Q51" s="101" t="e">
        <f>#REF!</f>
        <v>#REF!</v>
      </c>
      <c r="R51" s="134" t="e">
        <f t="shared" si="7"/>
        <v>#REF!</v>
      </c>
      <c r="S51" s="115">
        <v>3033</v>
      </c>
      <c r="T51" s="107">
        <v>1858.277</v>
      </c>
      <c r="U51" s="201">
        <v>1.0065515806988352</v>
      </c>
      <c r="V51" s="126">
        <v>0.9792284866468842</v>
      </c>
      <c r="W51" s="127">
        <v>0.7782463576362861</v>
      </c>
      <c r="X51" s="128">
        <v>2.3484880665369046</v>
      </c>
      <c r="Y51" s="121" t="e">
        <f>#REF!/#REF!</f>
        <v>#REF!</v>
      </c>
      <c r="Z51" s="122" t="e">
        <f>#REF!/#REF!</f>
        <v>#REF!</v>
      </c>
    </row>
    <row r="52" spans="1:26" ht="36" customHeight="1">
      <c r="A52" s="191" t="s">
        <v>29</v>
      </c>
      <c r="B52" s="123" t="e">
        <f t="shared" si="12"/>
        <v>#REF!</v>
      </c>
      <c r="C52" s="80" t="e">
        <f t="shared" si="13"/>
        <v>#REF!</v>
      </c>
      <c r="D52" s="80" t="e">
        <f t="shared" si="13"/>
        <v>#REF!</v>
      </c>
      <c r="E52" s="83" t="e">
        <f t="shared" si="0"/>
        <v>#REF!</v>
      </c>
      <c r="F52" s="87" t="e">
        <f>#REF!</f>
        <v>#REF!</v>
      </c>
      <c r="G52" s="79"/>
      <c r="H52" s="87" t="e">
        <f>#REF!</f>
        <v>#REF!</v>
      </c>
      <c r="I52" s="100" t="e">
        <f>#REF!</f>
        <v>#REF!</v>
      </c>
      <c r="J52" s="103" t="e">
        <f t="shared" si="14"/>
        <v>#REF!</v>
      </c>
      <c r="K52" s="88"/>
      <c r="L52" s="95"/>
      <c r="M52" s="95"/>
      <c r="N52" s="134" t="e">
        <f t="shared" si="15"/>
        <v>#DIV/0!</v>
      </c>
      <c r="O52" s="101" t="e">
        <f>#REF!</f>
        <v>#REF!</v>
      </c>
      <c r="P52" s="101" t="e">
        <f>#REF!</f>
        <v>#REF!</v>
      </c>
      <c r="Q52" s="101" t="e">
        <f>#REF!</f>
        <v>#REF!</v>
      </c>
      <c r="R52" s="134" t="e">
        <f t="shared" si="7"/>
        <v>#REF!</v>
      </c>
      <c r="S52" s="115">
        <v>24460</v>
      </c>
      <c r="T52" s="107">
        <v>701.50794</v>
      </c>
      <c r="U52" s="201">
        <v>1.0340185292414592</v>
      </c>
      <c r="V52" s="126">
        <v>0.990392477514309</v>
      </c>
      <c r="W52" s="127">
        <v>0.8440630771950571</v>
      </c>
      <c r="X52" s="128">
        <v>1.7178831861261614</v>
      </c>
      <c r="Y52" s="121" t="e">
        <f>#REF!/#REF!</f>
        <v>#REF!</v>
      </c>
      <c r="Z52" s="122" t="e">
        <f>#REF!/#REF!</f>
        <v>#REF!</v>
      </c>
    </row>
    <row r="53" spans="1:26" ht="36" customHeight="1" thickBot="1">
      <c r="A53" s="192" t="s">
        <v>30</v>
      </c>
      <c r="B53" s="171" t="e">
        <f t="shared" si="12"/>
        <v>#REF!</v>
      </c>
      <c r="C53" s="89" t="e">
        <f t="shared" si="13"/>
        <v>#REF!</v>
      </c>
      <c r="D53" s="89" t="e">
        <f t="shared" si="13"/>
        <v>#REF!</v>
      </c>
      <c r="E53" s="172" t="e">
        <f t="shared" si="0"/>
        <v>#REF!</v>
      </c>
      <c r="F53" s="90" t="e">
        <f>#REF!</f>
        <v>#REF!</v>
      </c>
      <c r="G53" s="91"/>
      <c r="H53" s="90" t="e">
        <f>#REF!</f>
        <v>#REF!</v>
      </c>
      <c r="I53" s="109" t="e">
        <f>#REF!</f>
        <v>#REF!</v>
      </c>
      <c r="J53" s="116" t="e">
        <f t="shared" si="14"/>
        <v>#REF!</v>
      </c>
      <c r="K53" s="92"/>
      <c r="L53" s="96"/>
      <c r="M53" s="96"/>
      <c r="N53" s="178" t="e">
        <f t="shared" si="15"/>
        <v>#DIV/0!</v>
      </c>
      <c r="O53" s="173" t="e">
        <f>#REF!</f>
        <v>#REF!</v>
      </c>
      <c r="P53" s="173" t="e">
        <f>#REF!</f>
        <v>#REF!</v>
      </c>
      <c r="Q53" s="173" t="e">
        <f>#REF!</f>
        <v>#REF!</v>
      </c>
      <c r="R53" s="178" t="e">
        <f t="shared" si="7"/>
        <v>#REF!</v>
      </c>
      <c r="S53" s="179">
        <v>3549</v>
      </c>
      <c r="T53" s="110">
        <v>1729.2114</v>
      </c>
      <c r="U53" s="202">
        <v>0.9581509367886535</v>
      </c>
      <c r="V53" s="147">
        <v>1.1346858269935194</v>
      </c>
      <c r="W53" s="148">
        <v>0.7676230859616026</v>
      </c>
      <c r="X53" s="149">
        <v>1.9656512790165506</v>
      </c>
      <c r="Y53" s="150" t="e">
        <f>#REF!/#REF!</f>
        <v>#REF!</v>
      </c>
      <c r="Z53" s="193" t="e">
        <f>#REF!/#REF!</f>
        <v>#REF!</v>
      </c>
    </row>
    <row r="54" spans="1:26" s="68" customFormat="1" ht="36" customHeight="1" thickBot="1">
      <c r="A54" s="180" t="s">
        <v>50</v>
      </c>
      <c r="B54" s="181" t="e">
        <f t="shared" si="12"/>
        <v>#REF!</v>
      </c>
      <c r="C54" s="182" t="e">
        <f t="shared" si="13"/>
        <v>#REF!</v>
      </c>
      <c r="D54" s="182" t="e">
        <f t="shared" si="13"/>
        <v>#REF!</v>
      </c>
      <c r="E54" s="160" t="e">
        <f t="shared" si="0"/>
        <v>#REF!</v>
      </c>
      <c r="F54" s="98" t="e">
        <f>#REF!</f>
        <v>#REF!</v>
      </c>
      <c r="G54" s="97"/>
      <c r="H54" s="98" t="e">
        <f>#REF!</f>
        <v>#REF!</v>
      </c>
      <c r="I54" s="183" t="e">
        <f>#REF!</f>
        <v>#REF!</v>
      </c>
      <c r="J54" s="163" t="e">
        <f t="shared" si="14"/>
        <v>#REF!</v>
      </c>
      <c r="K54" s="105"/>
      <c r="L54" s="184"/>
      <c r="M54" s="184"/>
      <c r="N54" s="177"/>
      <c r="O54" s="185" t="e">
        <f>#REF!</f>
        <v>#REF!</v>
      </c>
      <c r="P54" s="185" t="e">
        <f>#REF!</f>
        <v>#REF!</v>
      </c>
      <c r="Q54" s="185" t="e">
        <f>#REF!</f>
        <v>#REF!</v>
      </c>
      <c r="R54" s="177"/>
      <c r="S54" s="185">
        <v>47419</v>
      </c>
      <c r="T54" s="185" t="e">
        <f>#REF!</f>
        <v>#REF!</v>
      </c>
      <c r="U54" s="203">
        <v>0.8073481120014706</v>
      </c>
      <c r="V54" s="165">
        <v>1.4862186043569034</v>
      </c>
      <c r="W54" s="99">
        <v>0</v>
      </c>
      <c r="X54" s="166"/>
      <c r="Y54" s="167" t="e">
        <f>#REF!/#REF!</f>
        <v>#REF!</v>
      </c>
      <c r="Z54" s="186"/>
    </row>
    <row r="55" spans="1:24" ht="15.75" customHeight="1" hidden="1" thickBot="1">
      <c r="A55" s="3" t="s">
        <v>52</v>
      </c>
      <c r="B55" s="14">
        <f t="shared" si="12"/>
        <v>0</v>
      </c>
      <c r="C55" s="19">
        <f t="shared" si="13"/>
        <v>0</v>
      </c>
      <c r="D55" s="19">
        <f t="shared" si="13"/>
        <v>0</v>
      </c>
      <c r="E55" s="20" t="e">
        <f t="shared" si="0"/>
        <v>#DIV/0!</v>
      </c>
      <c r="F55" s="59"/>
      <c r="G55" s="64"/>
      <c r="H55" s="47"/>
      <c r="I55" s="50"/>
      <c r="J55" s="65" t="e">
        <f t="shared" si="14"/>
        <v>#DIV/0!</v>
      </c>
      <c r="K55" s="21"/>
      <c r="L55" s="22"/>
      <c r="M55" s="22"/>
      <c r="N55" s="15"/>
      <c r="O55" s="66"/>
      <c r="P55" s="22"/>
      <c r="Q55" s="22"/>
      <c r="R55" s="16"/>
      <c r="S55" s="74"/>
      <c r="X55" s="76" t="e">
        <f aca="true" t="shared" si="16" ref="X55:X78">O55/T55</f>
        <v>#DIV/0!</v>
      </c>
    </row>
    <row r="56" spans="1:24" ht="15.75" customHeight="1" hidden="1">
      <c r="A56" s="1" t="s">
        <v>51</v>
      </c>
      <c r="B56" s="9">
        <f t="shared" si="12"/>
        <v>0</v>
      </c>
      <c r="C56" s="19">
        <f t="shared" si="13"/>
        <v>0</v>
      </c>
      <c r="D56" s="23">
        <f t="shared" si="13"/>
        <v>0</v>
      </c>
      <c r="E56" s="24" t="e">
        <f t="shared" si="0"/>
        <v>#DIV/0!</v>
      </c>
      <c r="F56" s="59"/>
      <c r="G56" s="54"/>
      <c r="H56" s="47"/>
      <c r="I56" s="5"/>
      <c r="J56" s="25" t="e">
        <f t="shared" si="14"/>
        <v>#DIV/0!</v>
      </c>
      <c r="K56" s="26"/>
      <c r="L56" s="27"/>
      <c r="M56" s="27"/>
      <c r="N56" s="10"/>
      <c r="O56" s="28"/>
      <c r="P56" s="27"/>
      <c r="Q56" s="27"/>
      <c r="R56" s="11"/>
      <c r="S56" s="74"/>
      <c r="X56" s="75" t="e">
        <f t="shared" si="16"/>
        <v>#DIV/0!</v>
      </c>
    </row>
    <row r="57" spans="1:24" ht="15.75" customHeight="1" hidden="1">
      <c r="A57" s="1" t="s">
        <v>57</v>
      </c>
      <c r="B57" s="9">
        <f t="shared" si="12"/>
        <v>0</v>
      </c>
      <c r="C57" s="19">
        <f t="shared" si="13"/>
        <v>0</v>
      </c>
      <c r="D57" s="23">
        <f t="shared" si="13"/>
        <v>0</v>
      </c>
      <c r="E57" s="24" t="e">
        <f t="shared" si="0"/>
        <v>#DIV/0!</v>
      </c>
      <c r="F57" s="59"/>
      <c r="G57" s="54"/>
      <c r="H57" s="47"/>
      <c r="I57" s="5"/>
      <c r="J57" s="25" t="e">
        <f t="shared" si="14"/>
        <v>#DIV/0!</v>
      </c>
      <c r="K57" s="26"/>
      <c r="L57" s="27"/>
      <c r="M57" s="27"/>
      <c r="N57" s="10"/>
      <c r="O57" s="29"/>
      <c r="P57" s="27"/>
      <c r="Q57" s="27"/>
      <c r="R57" s="11"/>
      <c r="S57" s="74"/>
      <c r="X57" s="75" t="e">
        <f t="shared" si="16"/>
        <v>#DIV/0!</v>
      </c>
    </row>
    <row r="58" spans="1:24" ht="15.75" customHeight="1" hidden="1">
      <c r="A58" s="1" t="s">
        <v>76</v>
      </c>
      <c r="B58" s="9">
        <f t="shared" si="12"/>
        <v>0</v>
      </c>
      <c r="C58" s="19">
        <f t="shared" si="13"/>
        <v>0</v>
      </c>
      <c r="D58" s="23">
        <f t="shared" si="13"/>
        <v>0</v>
      </c>
      <c r="E58" s="24" t="e">
        <f t="shared" si="0"/>
        <v>#DIV/0!</v>
      </c>
      <c r="F58" s="59"/>
      <c r="G58" s="54"/>
      <c r="H58" s="47"/>
      <c r="I58" s="5"/>
      <c r="J58" s="25" t="e">
        <f t="shared" si="14"/>
        <v>#DIV/0!</v>
      </c>
      <c r="K58" s="26"/>
      <c r="L58" s="27"/>
      <c r="M58" s="27"/>
      <c r="N58" s="10"/>
      <c r="O58" s="30"/>
      <c r="P58" s="27"/>
      <c r="Q58" s="27"/>
      <c r="R58" s="11"/>
      <c r="S58" s="74"/>
      <c r="X58" s="75" t="e">
        <f t="shared" si="16"/>
        <v>#DIV/0!</v>
      </c>
    </row>
    <row r="59" spans="1:24" ht="15.75" customHeight="1" hidden="1">
      <c r="A59" s="1" t="s">
        <v>72</v>
      </c>
      <c r="B59" s="9">
        <f t="shared" si="12"/>
        <v>0</v>
      </c>
      <c r="C59" s="19">
        <f t="shared" si="13"/>
        <v>0</v>
      </c>
      <c r="D59" s="23">
        <f t="shared" si="13"/>
        <v>0</v>
      </c>
      <c r="E59" s="24" t="e">
        <f t="shared" si="0"/>
        <v>#DIV/0!</v>
      </c>
      <c r="F59" s="59"/>
      <c r="G59" s="54"/>
      <c r="H59" s="47"/>
      <c r="I59" s="5"/>
      <c r="J59" s="25" t="e">
        <f t="shared" si="14"/>
        <v>#DIV/0!</v>
      </c>
      <c r="K59" s="26"/>
      <c r="L59" s="27"/>
      <c r="M59" s="27"/>
      <c r="N59" s="10"/>
      <c r="O59" s="6"/>
      <c r="P59" s="27"/>
      <c r="Q59" s="27"/>
      <c r="R59" s="11"/>
      <c r="S59" s="74"/>
      <c r="X59" s="75" t="e">
        <f t="shared" si="16"/>
        <v>#DIV/0!</v>
      </c>
    </row>
    <row r="60" spans="1:24" ht="15.75" customHeight="1" hidden="1">
      <c r="A60" s="1" t="s">
        <v>58</v>
      </c>
      <c r="B60" s="9">
        <f t="shared" si="12"/>
        <v>0</v>
      </c>
      <c r="C60" s="19">
        <f t="shared" si="13"/>
        <v>0</v>
      </c>
      <c r="D60" s="23">
        <f t="shared" si="13"/>
        <v>0</v>
      </c>
      <c r="E60" s="24" t="e">
        <f t="shared" si="0"/>
        <v>#DIV/0!</v>
      </c>
      <c r="F60" s="59"/>
      <c r="G60" s="55"/>
      <c r="H60" s="52"/>
      <c r="I60" s="53"/>
      <c r="J60" s="25" t="e">
        <f t="shared" si="14"/>
        <v>#DIV/0!</v>
      </c>
      <c r="K60" s="26"/>
      <c r="L60" s="27"/>
      <c r="M60" s="27"/>
      <c r="N60" s="10"/>
      <c r="O60" s="31"/>
      <c r="P60" s="27"/>
      <c r="Q60" s="27"/>
      <c r="R60" s="11"/>
      <c r="S60" s="74"/>
      <c r="X60" s="75" t="e">
        <f t="shared" si="16"/>
        <v>#DIV/0!</v>
      </c>
    </row>
    <row r="61" spans="1:24" ht="15.75" customHeight="1" hidden="1">
      <c r="A61" s="1" t="s">
        <v>74</v>
      </c>
      <c r="B61" s="9">
        <f t="shared" si="12"/>
        <v>0</v>
      </c>
      <c r="C61" s="19">
        <f t="shared" si="13"/>
        <v>0</v>
      </c>
      <c r="D61" s="23">
        <f t="shared" si="13"/>
        <v>0</v>
      </c>
      <c r="E61" s="24" t="e">
        <f t="shared" si="0"/>
        <v>#DIV/0!</v>
      </c>
      <c r="F61" s="59"/>
      <c r="G61" s="55"/>
      <c r="H61" s="47"/>
      <c r="I61" s="5"/>
      <c r="J61" s="25" t="e">
        <f t="shared" si="14"/>
        <v>#DIV/0!</v>
      </c>
      <c r="K61" s="32"/>
      <c r="L61" s="33"/>
      <c r="M61" s="33"/>
      <c r="N61" s="10"/>
      <c r="O61" s="34"/>
      <c r="P61" s="35"/>
      <c r="Q61" s="35"/>
      <c r="R61" s="11"/>
      <c r="S61" s="74"/>
      <c r="X61" s="75" t="e">
        <f t="shared" si="16"/>
        <v>#DIV/0!</v>
      </c>
    </row>
    <row r="62" spans="1:24" ht="15.75" customHeight="1" hidden="1">
      <c r="A62" s="1" t="s">
        <v>59</v>
      </c>
      <c r="B62" s="9">
        <f t="shared" si="12"/>
        <v>0</v>
      </c>
      <c r="C62" s="19">
        <f t="shared" si="13"/>
        <v>0</v>
      </c>
      <c r="D62" s="23">
        <f t="shared" si="13"/>
        <v>0</v>
      </c>
      <c r="E62" s="24" t="e">
        <f t="shared" si="0"/>
        <v>#DIV/0!</v>
      </c>
      <c r="F62" s="59"/>
      <c r="G62" s="55"/>
      <c r="H62" s="47"/>
      <c r="I62" s="5"/>
      <c r="J62" s="25" t="e">
        <f t="shared" si="14"/>
        <v>#DIV/0!</v>
      </c>
      <c r="K62" s="32"/>
      <c r="L62" s="33"/>
      <c r="M62" s="33"/>
      <c r="N62" s="10"/>
      <c r="O62" s="34"/>
      <c r="P62" s="33"/>
      <c r="Q62" s="33"/>
      <c r="R62" s="11"/>
      <c r="S62" s="74"/>
      <c r="X62" s="75" t="e">
        <f t="shared" si="16"/>
        <v>#DIV/0!</v>
      </c>
    </row>
    <row r="63" spans="1:24" ht="15.75" customHeight="1" hidden="1">
      <c r="A63" s="1" t="s">
        <v>54</v>
      </c>
      <c r="B63" s="9">
        <f t="shared" si="12"/>
        <v>0</v>
      </c>
      <c r="C63" s="19">
        <f t="shared" si="13"/>
        <v>0</v>
      </c>
      <c r="D63" s="23">
        <f t="shared" si="13"/>
        <v>0</v>
      </c>
      <c r="E63" s="24" t="e">
        <f t="shared" si="0"/>
        <v>#DIV/0!</v>
      </c>
      <c r="F63" s="59"/>
      <c r="G63" s="55"/>
      <c r="H63" s="47"/>
      <c r="I63" s="5"/>
      <c r="J63" s="25" t="e">
        <f t="shared" si="14"/>
        <v>#DIV/0!</v>
      </c>
      <c r="K63" s="32"/>
      <c r="L63" s="33"/>
      <c r="M63" s="33"/>
      <c r="N63" s="10"/>
      <c r="O63" s="34"/>
      <c r="P63" s="33"/>
      <c r="Q63" s="33"/>
      <c r="R63" s="11"/>
      <c r="S63" s="74"/>
      <c r="X63" s="75" t="e">
        <f t="shared" si="16"/>
        <v>#DIV/0!</v>
      </c>
    </row>
    <row r="64" spans="1:24" ht="15.75" customHeight="1" hidden="1">
      <c r="A64" s="1" t="s">
        <v>75</v>
      </c>
      <c r="B64" s="9">
        <f t="shared" si="12"/>
        <v>0</v>
      </c>
      <c r="C64" s="19">
        <f t="shared" si="13"/>
        <v>0</v>
      </c>
      <c r="D64" s="23">
        <f t="shared" si="13"/>
        <v>0</v>
      </c>
      <c r="E64" s="24" t="e">
        <f t="shared" si="0"/>
        <v>#DIV/0!</v>
      </c>
      <c r="F64" s="59"/>
      <c r="G64" s="55"/>
      <c r="H64" s="47"/>
      <c r="I64" s="5"/>
      <c r="J64" s="25" t="e">
        <f t="shared" si="14"/>
        <v>#DIV/0!</v>
      </c>
      <c r="K64" s="32"/>
      <c r="L64" s="33"/>
      <c r="M64" s="33"/>
      <c r="N64" s="10"/>
      <c r="O64" s="34"/>
      <c r="P64" s="35"/>
      <c r="Q64" s="35"/>
      <c r="R64" s="11"/>
      <c r="S64" s="74"/>
      <c r="X64" s="75" t="e">
        <f t="shared" si="16"/>
        <v>#DIV/0!</v>
      </c>
    </row>
    <row r="65" spans="1:24" ht="15.75" customHeight="1" hidden="1">
      <c r="A65" s="1" t="s">
        <v>60</v>
      </c>
      <c r="B65" s="9">
        <f t="shared" si="12"/>
        <v>0</v>
      </c>
      <c r="C65" s="19">
        <f t="shared" si="13"/>
        <v>0</v>
      </c>
      <c r="D65" s="23">
        <f t="shared" si="13"/>
        <v>0</v>
      </c>
      <c r="E65" s="24" t="e">
        <f t="shared" si="0"/>
        <v>#DIV/0!</v>
      </c>
      <c r="F65" s="59"/>
      <c r="G65" s="55"/>
      <c r="H65" s="47"/>
      <c r="I65" s="5"/>
      <c r="J65" s="25" t="e">
        <f t="shared" si="14"/>
        <v>#DIV/0!</v>
      </c>
      <c r="K65" s="32"/>
      <c r="L65" s="33"/>
      <c r="M65" s="33"/>
      <c r="N65" s="10"/>
      <c r="O65" s="34"/>
      <c r="P65" s="35"/>
      <c r="Q65" s="35"/>
      <c r="R65" s="11"/>
      <c r="S65" s="74"/>
      <c r="X65" s="75" t="e">
        <f t="shared" si="16"/>
        <v>#DIV/0!</v>
      </c>
    </row>
    <row r="66" spans="1:24" ht="15.75" customHeight="1" hidden="1">
      <c r="A66" s="1" t="s">
        <v>61</v>
      </c>
      <c r="B66" s="9">
        <f t="shared" si="12"/>
        <v>0</v>
      </c>
      <c r="C66" s="19">
        <f t="shared" si="13"/>
        <v>0</v>
      </c>
      <c r="D66" s="23">
        <f t="shared" si="13"/>
        <v>0</v>
      </c>
      <c r="E66" s="24" t="e">
        <f t="shared" si="0"/>
        <v>#DIV/0!</v>
      </c>
      <c r="F66" s="59"/>
      <c r="G66" s="55"/>
      <c r="H66" s="47"/>
      <c r="I66" s="5"/>
      <c r="J66" s="25" t="e">
        <f t="shared" si="14"/>
        <v>#DIV/0!</v>
      </c>
      <c r="K66" s="32"/>
      <c r="L66" s="33"/>
      <c r="M66" s="33"/>
      <c r="N66" s="10"/>
      <c r="O66" s="34"/>
      <c r="P66" s="35"/>
      <c r="Q66" s="35"/>
      <c r="R66" s="11"/>
      <c r="S66" s="74"/>
      <c r="X66" s="75" t="e">
        <f t="shared" si="16"/>
        <v>#DIV/0!</v>
      </c>
    </row>
    <row r="67" spans="1:24" ht="15.75" customHeight="1" hidden="1">
      <c r="A67" s="1" t="s">
        <v>62</v>
      </c>
      <c r="B67" s="9">
        <f t="shared" si="12"/>
        <v>0</v>
      </c>
      <c r="C67" s="19">
        <f t="shared" si="13"/>
        <v>0</v>
      </c>
      <c r="D67" s="23">
        <f t="shared" si="13"/>
        <v>0</v>
      </c>
      <c r="E67" s="24" t="e">
        <f t="shared" si="0"/>
        <v>#DIV/0!</v>
      </c>
      <c r="F67" s="59"/>
      <c r="G67" s="56"/>
      <c r="H67" s="47"/>
      <c r="I67" s="5"/>
      <c r="J67" s="25" t="e">
        <f t="shared" si="14"/>
        <v>#DIV/0!</v>
      </c>
      <c r="K67" s="36"/>
      <c r="L67" s="37"/>
      <c r="M67" s="37"/>
      <c r="N67" s="10"/>
      <c r="O67" s="38"/>
      <c r="P67" s="37"/>
      <c r="Q67" s="37"/>
      <c r="R67" s="11"/>
      <c r="S67" s="74"/>
      <c r="X67" s="75" t="e">
        <f t="shared" si="16"/>
        <v>#DIV/0!</v>
      </c>
    </row>
    <row r="68" spans="1:24" ht="15.75" customHeight="1" hidden="1">
      <c r="A68" s="1" t="s">
        <v>63</v>
      </c>
      <c r="B68" s="9">
        <f t="shared" si="12"/>
        <v>0</v>
      </c>
      <c r="C68" s="19">
        <f t="shared" si="13"/>
        <v>0</v>
      </c>
      <c r="D68" s="23">
        <f t="shared" si="13"/>
        <v>0</v>
      </c>
      <c r="E68" s="24" t="e">
        <f t="shared" si="0"/>
        <v>#DIV/0!</v>
      </c>
      <c r="F68" s="59"/>
      <c r="G68" s="57"/>
      <c r="H68" s="47"/>
      <c r="I68" s="5"/>
      <c r="J68" s="25" t="e">
        <f t="shared" si="14"/>
        <v>#DIV/0!</v>
      </c>
      <c r="K68" s="32"/>
      <c r="L68" s="33"/>
      <c r="M68" s="33"/>
      <c r="N68" s="10"/>
      <c r="O68" s="34"/>
      <c r="P68" s="33"/>
      <c r="Q68" s="33"/>
      <c r="R68" s="11"/>
      <c r="S68" s="74"/>
      <c r="X68" s="75" t="e">
        <f t="shared" si="16"/>
        <v>#DIV/0!</v>
      </c>
    </row>
    <row r="69" spans="1:24" ht="15.75" customHeight="1" hidden="1">
      <c r="A69" s="1" t="s">
        <v>64</v>
      </c>
      <c r="B69" s="9">
        <f t="shared" si="12"/>
        <v>0</v>
      </c>
      <c r="C69" s="19">
        <f t="shared" si="13"/>
        <v>0</v>
      </c>
      <c r="D69" s="23">
        <f t="shared" si="13"/>
        <v>0</v>
      </c>
      <c r="E69" s="24" t="e">
        <f t="shared" si="0"/>
        <v>#DIV/0!</v>
      </c>
      <c r="F69" s="59"/>
      <c r="G69" s="57"/>
      <c r="H69" s="47"/>
      <c r="I69" s="5"/>
      <c r="J69" s="25" t="e">
        <f t="shared" si="14"/>
        <v>#DIV/0!</v>
      </c>
      <c r="K69" s="32"/>
      <c r="L69" s="33"/>
      <c r="M69" s="33"/>
      <c r="N69" s="10"/>
      <c r="O69" s="34"/>
      <c r="P69" s="33"/>
      <c r="Q69" s="33"/>
      <c r="R69" s="11"/>
      <c r="S69" s="74"/>
      <c r="X69" s="75" t="e">
        <f t="shared" si="16"/>
        <v>#DIV/0!</v>
      </c>
    </row>
    <row r="70" spans="1:24" ht="15.75" customHeight="1" hidden="1">
      <c r="A70" s="1" t="s">
        <v>65</v>
      </c>
      <c r="B70" s="9">
        <f t="shared" si="12"/>
        <v>0</v>
      </c>
      <c r="C70" s="19">
        <f t="shared" si="13"/>
        <v>0</v>
      </c>
      <c r="D70" s="23">
        <f t="shared" si="13"/>
        <v>0</v>
      </c>
      <c r="E70" s="24" t="e">
        <f t="shared" si="0"/>
        <v>#DIV/0!</v>
      </c>
      <c r="F70" s="59"/>
      <c r="G70" s="57"/>
      <c r="H70" s="47"/>
      <c r="I70" s="5"/>
      <c r="J70" s="25" t="e">
        <f t="shared" si="14"/>
        <v>#DIV/0!</v>
      </c>
      <c r="K70" s="32"/>
      <c r="L70" s="33"/>
      <c r="M70" s="33"/>
      <c r="N70" s="10"/>
      <c r="O70" s="34"/>
      <c r="P70" s="33"/>
      <c r="Q70" s="33"/>
      <c r="R70" s="11"/>
      <c r="S70" s="74"/>
      <c r="X70" s="75" t="e">
        <f t="shared" si="16"/>
        <v>#DIV/0!</v>
      </c>
    </row>
    <row r="71" spans="1:24" ht="15.75" customHeight="1" hidden="1">
      <c r="A71" s="1" t="s">
        <v>66</v>
      </c>
      <c r="B71" s="9">
        <f t="shared" si="12"/>
        <v>0</v>
      </c>
      <c r="C71" s="19">
        <f t="shared" si="13"/>
        <v>0</v>
      </c>
      <c r="D71" s="23">
        <f t="shared" si="13"/>
        <v>0</v>
      </c>
      <c r="E71" s="24" t="e">
        <f aca="true" t="shared" si="17" ref="E71:E76">D71/C71</f>
        <v>#DIV/0!</v>
      </c>
      <c r="F71" s="60"/>
      <c r="G71" s="57"/>
      <c r="H71" s="52"/>
      <c r="I71" s="53"/>
      <c r="J71" s="25" t="e">
        <f t="shared" si="14"/>
        <v>#DIV/0!</v>
      </c>
      <c r="K71" s="32"/>
      <c r="L71" s="33"/>
      <c r="M71" s="33"/>
      <c r="N71" s="10"/>
      <c r="O71" s="34"/>
      <c r="P71" s="33"/>
      <c r="Q71" s="33"/>
      <c r="R71" s="11"/>
      <c r="S71" s="74"/>
      <c r="X71" s="75" t="e">
        <f t="shared" si="16"/>
        <v>#DIV/0!</v>
      </c>
    </row>
    <row r="72" spans="1:24" ht="15.75" customHeight="1" hidden="1">
      <c r="A72" s="1" t="s">
        <v>67</v>
      </c>
      <c r="B72" s="9">
        <f t="shared" si="12"/>
        <v>0</v>
      </c>
      <c r="C72" s="19">
        <f t="shared" si="13"/>
        <v>0</v>
      </c>
      <c r="D72" s="23">
        <f t="shared" si="13"/>
        <v>0</v>
      </c>
      <c r="E72" s="24" t="e">
        <f t="shared" si="17"/>
        <v>#DIV/0!</v>
      </c>
      <c r="F72" s="61"/>
      <c r="G72" s="57"/>
      <c r="H72" s="47"/>
      <c r="I72" s="46"/>
      <c r="J72" s="25" t="e">
        <f t="shared" si="14"/>
        <v>#DIV/0!</v>
      </c>
      <c r="K72" s="32"/>
      <c r="L72" s="33"/>
      <c r="M72" s="33"/>
      <c r="N72" s="10"/>
      <c r="O72" s="34"/>
      <c r="P72" s="33"/>
      <c r="Q72" s="33"/>
      <c r="R72" s="11"/>
      <c r="S72" s="74"/>
      <c r="X72" s="75" t="e">
        <f t="shared" si="16"/>
        <v>#DIV/0!</v>
      </c>
    </row>
    <row r="73" spans="1:24" ht="15.75" customHeight="1" hidden="1">
      <c r="A73" s="4" t="s">
        <v>73</v>
      </c>
      <c r="B73" s="9">
        <f t="shared" si="12"/>
        <v>0</v>
      </c>
      <c r="C73" s="19">
        <f t="shared" si="13"/>
        <v>0</v>
      </c>
      <c r="D73" s="23">
        <f t="shared" si="13"/>
        <v>0</v>
      </c>
      <c r="E73" s="24" t="e">
        <f t="shared" si="17"/>
        <v>#DIV/0!</v>
      </c>
      <c r="F73" s="62"/>
      <c r="G73" s="57"/>
      <c r="H73" s="48"/>
      <c r="I73" s="48"/>
      <c r="J73" s="25" t="e">
        <f t="shared" si="14"/>
        <v>#DIV/0!</v>
      </c>
      <c r="K73" s="39"/>
      <c r="L73" s="40"/>
      <c r="M73" s="40"/>
      <c r="N73" s="17"/>
      <c r="O73" s="7"/>
      <c r="P73" s="40"/>
      <c r="Q73" s="40"/>
      <c r="R73" s="11"/>
      <c r="S73" s="74"/>
      <c r="X73" s="75" t="e">
        <f t="shared" si="16"/>
        <v>#DIV/0!</v>
      </c>
    </row>
    <row r="74" spans="1:24" ht="15.75" customHeight="1" hidden="1">
      <c r="A74" s="51" t="s">
        <v>80</v>
      </c>
      <c r="B74" s="9">
        <f>F74+K74+O74</f>
        <v>0</v>
      </c>
      <c r="C74" s="19">
        <f aca="true" t="shared" si="18" ref="C74:D78">H74+L74+P74</f>
        <v>0</v>
      </c>
      <c r="D74" s="23">
        <f t="shared" si="18"/>
        <v>0</v>
      </c>
      <c r="E74" s="24" t="e">
        <f t="shared" si="17"/>
        <v>#DIV/0!</v>
      </c>
      <c r="F74" s="63"/>
      <c r="G74" s="58"/>
      <c r="H74" s="52"/>
      <c r="I74" s="53"/>
      <c r="J74" s="25" t="e">
        <f t="shared" si="14"/>
        <v>#DIV/0!</v>
      </c>
      <c r="K74" s="39"/>
      <c r="L74" s="40"/>
      <c r="M74" s="40"/>
      <c r="N74" s="17"/>
      <c r="O74" s="7"/>
      <c r="P74" s="40"/>
      <c r="Q74" s="40"/>
      <c r="R74" s="18"/>
      <c r="S74" s="74"/>
      <c r="X74" s="75" t="e">
        <f t="shared" si="16"/>
        <v>#DIV/0!</v>
      </c>
    </row>
    <row r="75" spans="1:24" ht="15.75" customHeight="1" hidden="1">
      <c r="A75" s="4" t="s">
        <v>68</v>
      </c>
      <c r="B75" s="9">
        <f>F75+K75+O75</f>
        <v>0</v>
      </c>
      <c r="C75" s="19">
        <f t="shared" si="18"/>
        <v>0</v>
      </c>
      <c r="D75" s="23">
        <f t="shared" si="18"/>
        <v>0</v>
      </c>
      <c r="E75" s="41" t="e">
        <f t="shared" si="17"/>
        <v>#DIV/0!</v>
      </c>
      <c r="F75" s="63"/>
      <c r="G75" s="58"/>
      <c r="H75" s="49"/>
      <c r="I75" s="49"/>
      <c r="J75" s="42" t="e">
        <f>I75/H75</f>
        <v>#DIV/0!</v>
      </c>
      <c r="K75" s="39"/>
      <c r="L75" s="40"/>
      <c r="M75" s="40"/>
      <c r="N75" s="17"/>
      <c r="O75" s="43"/>
      <c r="P75" s="40"/>
      <c r="Q75" s="40"/>
      <c r="R75" s="18"/>
      <c r="S75" s="74"/>
      <c r="X75" s="75" t="e">
        <f t="shared" si="16"/>
        <v>#DIV/0!</v>
      </c>
    </row>
    <row r="76" spans="1:24" ht="15.75" customHeight="1" hidden="1" thickBot="1">
      <c r="A76" s="2" t="s">
        <v>77</v>
      </c>
      <c r="B76" s="9">
        <f>F76+K76+O76</f>
        <v>0</v>
      </c>
      <c r="C76" s="19">
        <f t="shared" si="18"/>
        <v>0</v>
      </c>
      <c r="D76" s="23">
        <f t="shared" si="18"/>
        <v>0</v>
      </c>
      <c r="E76" s="41" t="e">
        <f t="shared" si="17"/>
        <v>#DIV/0!</v>
      </c>
      <c r="F76" s="63"/>
      <c r="G76" s="58"/>
      <c r="H76" s="67"/>
      <c r="I76" s="46"/>
      <c r="J76" s="42" t="e">
        <f t="shared" si="14"/>
        <v>#DIV/0!</v>
      </c>
      <c r="K76" s="44"/>
      <c r="L76" s="45"/>
      <c r="M76" s="45"/>
      <c r="N76" s="12"/>
      <c r="O76" s="43"/>
      <c r="P76" s="40"/>
      <c r="Q76" s="40"/>
      <c r="R76" s="13"/>
      <c r="S76" s="74"/>
      <c r="X76" s="75" t="e">
        <f t="shared" si="16"/>
        <v>#DIV/0!</v>
      </c>
    </row>
    <row r="77" spans="1:24" ht="20.25" hidden="1">
      <c r="A77" t="s">
        <v>83</v>
      </c>
      <c r="B77" s="9">
        <f>F77+K77+O77</f>
        <v>0</v>
      </c>
      <c r="C77" s="19">
        <f t="shared" si="18"/>
        <v>0</v>
      </c>
      <c r="D77" s="23">
        <f t="shared" si="18"/>
        <v>0</v>
      </c>
      <c r="E77" s="70"/>
      <c r="F77" s="70"/>
      <c r="G77" s="70"/>
      <c r="H77" s="70"/>
      <c r="I77" s="70"/>
      <c r="J77" s="70"/>
      <c r="L77" s="8"/>
      <c r="M77" s="8"/>
      <c r="N77" s="8"/>
      <c r="O77" s="69"/>
      <c r="P77" s="69">
        <v>0</v>
      </c>
      <c r="Q77" s="69">
        <v>0</v>
      </c>
      <c r="R77" s="8"/>
      <c r="S77" s="8"/>
      <c r="X77" s="75" t="e">
        <f t="shared" si="16"/>
        <v>#DIV/0!</v>
      </c>
    </row>
    <row r="78" spans="1:24" ht="20.25" hidden="1">
      <c r="A78" t="s">
        <v>84</v>
      </c>
      <c r="B78" s="9">
        <f>F78+K78+O78</f>
        <v>0</v>
      </c>
      <c r="C78" s="19">
        <f t="shared" si="18"/>
        <v>0</v>
      </c>
      <c r="D78" s="23">
        <f t="shared" si="18"/>
        <v>0</v>
      </c>
      <c r="E78" s="70"/>
      <c r="F78" s="70"/>
      <c r="G78" s="70"/>
      <c r="H78" s="70"/>
      <c r="I78" s="70"/>
      <c r="J78" s="70"/>
      <c r="L78" s="8"/>
      <c r="M78" s="8"/>
      <c r="N78" s="8"/>
      <c r="O78" s="69"/>
      <c r="P78" s="69">
        <v>0</v>
      </c>
      <c r="Q78" s="69">
        <v>0</v>
      </c>
      <c r="R78" s="8"/>
      <c r="S78" s="8"/>
      <c r="X78" s="75" t="e">
        <f t="shared" si="16"/>
        <v>#DIV/0!</v>
      </c>
    </row>
    <row r="79" spans="12:19" ht="12.75">
      <c r="L79" s="8"/>
      <c r="M79" s="8"/>
      <c r="N79" s="8"/>
      <c r="O79" s="8"/>
      <c r="P79" s="8" t="s">
        <v>85</v>
      </c>
      <c r="Q79" s="8"/>
      <c r="R79" s="8"/>
      <c r="S79" s="8"/>
    </row>
    <row r="80" spans="1:19" ht="12.75">
      <c r="A80" t="s">
        <v>82</v>
      </c>
      <c r="L80" s="8"/>
      <c r="M80" s="8"/>
      <c r="N80" s="8"/>
      <c r="O80" s="8"/>
      <c r="P80" s="8"/>
      <c r="Q80" s="8"/>
      <c r="R80" s="8"/>
      <c r="S80" s="8"/>
    </row>
    <row r="81" spans="12:19" ht="12.75">
      <c r="L81" s="8"/>
      <c r="M81" s="8"/>
      <c r="N81" s="8"/>
      <c r="O81" s="8"/>
      <c r="P81" s="8"/>
      <c r="Q81" s="8"/>
      <c r="R81" s="8"/>
      <c r="S81" s="8"/>
    </row>
    <row r="82" spans="12:19" ht="12.75">
      <c r="L82" s="8"/>
      <c r="M82" s="8"/>
      <c r="N82" s="8"/>
      <c r="O82" s="8"/>
      <c r="P82" s="8"/>
      <c r="Q82" s="8"/>
      <c r="R82" s="8"/>
      <c r="S82" s="8"/>
    </row>
    <row r="83" spans="12:19" ht="12.75">
      <c r="L83" s="8"/>
      <c r="M83" s="8"/>
      <c r="N83" s="8"/>
      <c r="O83" s="8"/>
      <c r="P83" s="73"/>
      <c r="Q83" s="8"/>
      <c r="R83" s="8"/>
      <c r="S83" s="8"/>
    </row>
    <row r="84" spans="9:19" ht="12.75">
      <c r="I84" s="71"/>
      <c r="L84" s="8"/>
      <c r="M84" s="8"/>
      <c r="N84" s="8"/>
      <c r="O84" s="8"/>
      <c r="P84" s="8"/>
      <c r="Q84" s="8"/>
      <c r="R84" s="8"/>
      <c r="S84" s="8"/>
    </row>
    <row r="85" spans="9:19" ht="18">
      <c r="I85" s="72"/>
      <c r="L85" s="8"/>
      <c r="M85" s="8"/>
      <c r="N85" s="8"/>
      <c r="O85" s="8"/>
      <c r="P85" s="8"/>
      <c r="Q85" s="8"/>
      <c r="R85" s="8"/>
      <c r="S85" s="8"/>
    </row>
    <row r="86" spans="12:19" ht="12.75">
      <c r="L86" s="8"/>
      <c r="M86" s="8"/>
      <c r="N86" s="8"/>
      <c r="O86" s="8"/>
      <c r="P86" s="8"/>
      <c r="Q86" s="8"/>
      <c r="R86" s="8"/>
      <c r="S86" s="8"/>
    </row>
    <row r="87" spans="12:19" ht="12.75">
      <c r="L87" s="8"/>
      <c r="M87" s="8"/>
      <c r="N87" s="8"/>
      <c r="O87" s="8"/>
      <c r="P87" s="8"/>
      <c r="Q87" s="8"/>
      <c r="R87" s="8"/>
      <c r="S87" s="8"/>
    </row>
    <row r="88" spans="12:19" ht="12.75">
      <c r="L88" s="8"/>
      <c r="M88" s="8"/>
      <c r="N88" s="8"/>
      <c r="O88" s="8"/>
      <c r="P88" s="8"/>
      <c r="Q88" s="8"/>
      <c r="R88" s="8"/>
      <c r="S88" s="8"/>
    </row>
    <row r="89" spans="12:19" ht="12.75">
      <c r="L89" s="8"/>
      <c r="M89" s="8"/>
      <c r="N89" s="8"/>
      <c r="O89" s="8"/>
      <c r="P89" s="8"/>
      <c r="Q89" s="8"/>
      <c r="R89" s="8"/>
      <c r="S89" s="8"/>
    </row>
    <row r="90" spans="12:19" ht="12.75">
      <c r="L90" s="8"/>
      <c r="M90" s="8"/>
      <c r="N90" s="8"/>
      <c r="O90" s="8"/>
      <c r="P90" s="8"/>
      <c r="Q90" s="8"/>
      <c r="R90" s="8"/>
      <c r="S90" s="8"/>
    </row>
    <row r="91" spans="12:19" ht="12.75">
      <c r="L91" s="8"/>
      <c r="M91" s="8"/>
      <c r="N91" s="8"/>
      <c r="O91" s="8"/>
      <c r="P91" s="8"/>
      <c r="Q91" s="8"/>
      <c r="R91" s="8"/>
      <c r="S91" s="8"/>
    </row>
    <row r="92" spans="12:19" ht="12.75">
      <c r="L92" s="8"/>
      <c r="M92" s="8"/>
      <c r="N92" s="8"/>
      <c r="O92" s="8"/>
      <c r="P92" s="8"/>
      <c r="Q92" s="8"/>
      <c r="R92" s="8"/>
      <c r="S92" s="8"/>
    </row>
    <row r="93" spans="12:19" ht="12.75">
      <c r="L93" s="8"/>
      <c r="M93" s="8"/>
      <c r="N93" s="8"/>
      <c r="O93" s="8"/>
      <c r="P93" s="8"/>
      <c r="Q93" s="8"/>
      <c r="R93" s="8"/>
      <c r="S93" s="8"/>
    </row>
    <row r="94" spans="12:19" ht="12.75">
      <c r="L94" s="8"/>
      <c r="M94" s="8"/>
      <c r="N94" s="8"/>
      <c r="O94" s="8"/>
      <c r="P94" s="8"/>
      <c r="Q94" s="8"/>
      <c r="R94" s="8"/>
      <c r="S94" s="8"/>
    </row>
    <row r="95" spans="12:19" ht="12.75">
      <c r="L95" s="8"/>
      <c r="M95" s="8"/>
      <c r="N95" s="8"/>
      <c r="O95" s="8"/>
      <c r="P95" s="8"/>
      <c r="Q95" s="8"/>
      <c r="R95" s="8"/>
      <c r="S95" s="8"/>
    </row>
    <row r="96" spans="12:19" ht="12.75">
      <c r="L96" s="8"/>
      <c r="M96" s="8"/>
      <c r="N96" s="8"/>
      <c r="O96" s="8"/>
      <c r="P96" s="8"/>
      <c r="Q96" s="8"/>
      <c r="R96" s="8"/>
      <c r="S96" s="8"/>
    </row>
    <row r="97" spans="12:19" ht="12.75">
      <c r="L97" s="8"/>
      <c r="M97" s="8"/>
      <c r="N97" s="8"/>
      <c r="O97" s="8"/>
      <c r="P97" s="8"/>
      <c r="Q97" s="8"/>
      <c r="R97" s="8"/>
      <c r="S97" s="8"/>
    </row>
    <row r="98" spans="12:19" ht="12.75">
      <c r="L98" s="8"/>
      <c r="M98" s="8"/>
      <c r="N98" s="8"/>
      <c r="O98" s="8"/>
      <c r="P98" s="8"/>
      <c r="Q98" s="8"/>
      <c r="R98" s="8"/>
      <c r="S98" s="8"/>
    </row>
    <row r="99" spans="12:19" ht="12.75">
      <c r="L99" s="8"/>
      <c r="M99" s="8"/>
      <c r="N99" s="8"/>
      <c r="O99" s="8"/>
      <c r="P99" s="8"/>
      <c r="Q99" s="8"/>
      <c r="R99" s="8"/>
      <c r="S99" s="8"/>
    </row>
    <row r="100" spans="12:19" ht="12.75">
      <c r="L100" s="8"/>
      <c r="M100" s="8"/>
      <c r="N100" s="8"/>
      <c r="O100" s="8"/>
      <c r="P100" s="8"/>
      <c r="Q100" s="8"/>
      <c r="R100" s="8"/>
      <c r="S100" s="8"/>
    </row>
    <row r="101" spans="12:19" ht="12.75">
      <c r="L101" s="8"/>
      <c r="M101" s="8"/>
      <c r="N101" s="8"/>
      <c r="O101" s="8"/>
      <c r="P101" s="8"/>
      <c r="Q101" s="8"/>
      <c r="R101" s="8"/>
      <c r="S101" s="8"/>
    </row>
    <row r="102" spans="12:19" ht="12.75">
      <c r="L102" s="8"/>
      <c r="M102" s="8"/>
      <c r="N102" s="8"/>
      <c r="O102" s="8"/>
      <c r="P102" s="8"/>
      <c r="Q102" s="8"/>
      <c r="R102" s="8"/>
      <c r="S102" s="8"/>
    </row>
    <row r="103" spans="12:19" ht="12.75">
      <c r="L103" s="8"/>
      <c r="M103" s="8"/>
      <c r="N103" s="8"/>
      <c r="O103" s="8"/>
      <c r="P103" s="8"/>
      <c r="Q103" s="8"/>
      <c r="R103" s="8"/>
      <c r="S103" s="8"/>
    </row>
    <row r="104" spans="12:19" ht="12.75">
      <c r="L104" s="8"/>
      <c r="M104" s="8"/>
      <c r="N104" s="8"/>
      <c r="O104" s="8"/>
      <c r="P104" s="8"/>
      <c r="Q104" s="8"/>
      <c r="R104" s="8"/>
      <c r="S104" s="8"/>
    </row>
    <row r="105" spans="12:19" ht="12.75">
      <c r="L105" s="8"/>
      <c r="M105" s="8"/>
      <c r="N105" s="8"/>
      <c r="O105" s="8"/>
      <c r="P105" s="8"/>
      <c r="Q105" s="8"/>
      <c r="R105" s="8"/>
      <c r="S105" s="8"/>
    </row>
  </sheetData>
  <sheetProtection/>
  <mergeCells count="7">
    <mergeCell ref="A2:Z4"/>
    <mergeCell ref="K5:N5"/>
    <mergeCell ref="O5:R5"/>
    <mergeCell ref="S5:T5"/>
    <mergeCell ref="U5:V5"/>
    <mergeCell ref="W5:X5"/>
    <mergeCell ref="Y5:Z5"/>
  </mergeCells>
  <printOptions horizontalCentered="1" verticalCentered="1"/>
  <pageMargins left="0.7874015748031497" right="0.1968503937007874" top="0.3937007874015748" bottom="0.1968503937007874" header="0.5" footer="0.5118110236220472"/>
  <pageSetup fitToHeight="1" fitToWidth="1" horizontalDpi="600" verticalDpi="600" orientation="portrait" paperSize="9" scale="42" r:id="rId1"/>
  <headerFooter alignWithMargins="0">
    <oddFooter>&amp;L&amp;8&amp;D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User</cp:lastModifiedBy>
  <cp:lastPrinted>2011-04-20T08:40:22Z</cp:lastPrinted>
  <dcterms:created xsi:type="dcterms:W3CDTF">2000-02-11T14:12:30Z</dcterms:created>
  <dcterms:modified xsi:type="dcterms:W3CDTF">2011-04-26T08:03:38Z</dcterms:modified>
  <cp:category/>
  <cp:version/>
  <cp:contentType/>
  <cp:contentStatus/>
</cp:coreProperties>
</file>